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932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<sst xmlns="http://schemas.openxmlformats.org/spreadsheetml/2006/main" count="253" uniqueCount="237">
  <si>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</si>
  <si>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</si>
  <si>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</si>
  <si>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</si>
  <si>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</si>
  <si>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</si>
  <si>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</si>
  <si>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</si>
  <si>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</si>
  <si>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</si>
  <si>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</si>
  <si>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</si>
  <si>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</si>
  <si>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</si>
  <si>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</si>
  <si>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</si>
  <si>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</si>
  <si>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</si>
  <si>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</si>
  <si>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</si>
  <si>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</si>
  <si>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</si>
  <si>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</si>
  <si>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</si>
  <si>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</si>
  <si>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</si>
  <si>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</si>
  <si>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</si>
  <si>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</si>
  <si>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</si>
  <si>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</si>
  <si>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</si>
  <si>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</si>
  <si>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</si>
  <si>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</si>
  <si>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</si>
  <si>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</si>
  <si>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</si>
  <si>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</si>
  <si>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</si>
  <si>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</si>
  <si>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</si>
  <si>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</si>
  <si>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</si>
  <si>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</si>
  <si>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</si>
  <si>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</si>
  <si>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</si>
  <si>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</si>
  <si>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</si>
  <si>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</si>
  <si>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</si>
  <si>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1.5</t>
  </si>
  <si>
    <t>1.7.</t>
  </si>
  <si>
    <t>Очистка  подвала  от мусора</t>
  </si>
  <si>
    <t>1.8</t>
  </si>
  <si>
    <t>Удаление с крыш снега и наледи (сбивание сосулей)</t>
  </si>
  <si>
    <t>1.9</t>
  </si>
  <si>
    <t>Техническое содержание лифтов</t>
  </si>
  <si>
    <t>ПТО лифтов</t>
  </si>
  <si>
    <t>Обследование лифтов, отслуживших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</si>
  <si>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</si>
  <si>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</si>
  <si>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</si>
  <si>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</si>
  <si>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</si>
  <si>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</si>
  <si>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</si>
  <si>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</si>
  <si>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</si>
  <si>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</si>
  <si>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</si>
  <si>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</si>
  <si>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</si>
  <si>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</si>
  <si>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</si>
  <si>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</si>
  <si>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</si>
  <si>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</si>
  <si>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</si>
  <si>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мусор))</t>
  </si>
  <si>
    <t>2.4</t>
  </si>
  <si>
    <t>Очистка урн</t>
  </si>
  <si>
    <t>Подметание снега  высотой до 2-х см</t>
  </si>
  <si>
    <t>Подметание снега  выше 2-х см</t>
  </si>
  <si>
    <t>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</si>
  <si>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</si>
  <si>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</si>
  <si>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</si>
  <si>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</si>
  <si>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</si>
  <si>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</si>
  <si>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</si>
  <si>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</si>
  <si>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</si>
  <si>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</si>
  <si>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</si>
  <si>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</si>
  <si>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</si>
  <si>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</si>
  <si>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</si>
  <si>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</si>
  <si>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</si>
  <si>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</si>
  <si>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</si>
  <si>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</si>
  <si>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</si>
  <si>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</si>
  <si>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</si>
  <si>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</si>
  <si>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</si>
  <si>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</si>
  <si>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</si>
  <si>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</si>
  <si>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</si>
  <si>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</si>
  <si>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</si>
  <si>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</si>
  <si>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</si>
  <si>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</si>
  <si>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</si>
  <si>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</si>
  <si>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</si>
  <si>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</si>
  <si>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</si>
  <si>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</si>
  <si>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</si>
  <si>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</si>
  <si>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</si>
  <si>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</si>
  <si>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</si>
  <si>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</si>
  <si>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</si>
  <si>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энергосберегающего патрона (1эт)</t>
  </si>
  <si>
    <t>замена патрона на лестничном марше (почтовые ящики)</t>
  </si>
  <si>
    <t>замена предохранителя 5А в светильнике энергосберегающем СА 18</t>
  </si>
  <si>
    <t>восстановление схемы электроснабжения квартиры №18 в ЩУРС:</t>
  </si>
  <si>
    <t>смена автомата 25А</t>
  </si>
  <si>
    <t>устройство провода ВВГ 1*4</t>
  </si>
  <si>
    <t>устройство кабеля АВВГ 2*2,5</t>
  </si>
  <si>
    <t>смена автомата 16А для запирающего устройства (ЩУРС, 1 этаж)</t>
  </si>
  <si>
    <t>текущий ремонт электрооборудования:</t>
  </si>
  <si>
    <t>а</t>
  </si>
  <si>
    <t>очистка корпуса ШРУС от пыли и грязи</t>
  </si>
  <si>
    <t>б</t>
  </si>
  <si>
    <t xml:space="preserve">замена настенного патрона на лестничном марше </t>
  </si>
  <si>
    <t>замена энергосберегающего патрона СА 19</t>
  </si>
  <si>
    <t>перенос светильника на крыльце:</t>
  </si>
  <si>
    <t>установка выключателя ОП 1</t>
  </si>
  <si>
    <t>в</t>
  </si>
  <si>
    <t>подкладка 1-я ПК к выключателю</t>
  </si>
  <si>
    <t>установка патрона карболитового потолочного</t>
  </si>
  <si>
    <t>замена патрона энергосберегающего у почтовых ящиков (восстановленный)</t>
  </si>
  <si>
    <t>9.2.</t>
  </si>
  <si>
    <t>Текущий ремонт систем водоснабжения и водоотведения (непредвиденные работы</t>
  </si>
  <si>
    <t>замена прокладок на водосчетчике (кв.24)</t>
  </si>
  <si>
    <t>установка манометра в ИТП:</t>
  </si>
  <si>
    <t>манометр ТМ 10кг/см2</t>
  </si>
  <si>
    <t>смена вентиля чугунного Ду 15 мм</t>
  </si>
  <si>
    <t>устранение свища на стояке ХВС (кв.21)</t>
  </si>
  <si>
    <t>устранение засора канализационного стояка Ду 50 мм (кв.80)</t>
  </si>
  <si>
    <t>замена ППР теплосчетчика в ИТП (прокладка паронитовая Ду 32 мм-4 шт)</t>
  </si>
  <si>
    <t>замена воздушника на чердаке (кран Маевского Ду 15 мм)</t>
  </si>
  <si>
    <t>замена сбросных вентилей (кран шаровый Ду 15 мм) в ИТП</t>
  </si>
  <si>
    <t>устранение свища на стояке ХВС (кв.15)</t>
  </si>
  <si>
    <t>устранение свища на магистрали ГВС (чердак, над квартирой №52)</t>
  </si>
  <si>
    <t>установка манометра в ИТП ТМ-100</t>
  </si>
  <si>
    <t>9.3</t>
  </si>
  <si>
    <t>Текущий ремонт систем конструкт.элементов) (непредвиденные работы</t>
  </si>
  <si>
    <t>обход чердаков и слив воды в местах протекания кровли</t>
  </si>
  <si>
    <t>установка шпингалетов (2-9 эт - общий балкон)</t>
  </si>
  <si>
    <t>открытие подвальных продухов</t>
  </si>
  <si>
    <t>герметизация трещин кровли мастикой Технониколь Техномаст Мастика № 21</t>
  </si>
  <si>
    <t>укрепление дверных навесов (6 эт,балкон)</t>
  </si>
  <si>
    <t>укрепление сливного лотка в местах протекания кровли (чердак) вязальной проволокой</t>
  </si>
  <si>
    <t xml:space="preserve">демонтаж  и монтаж металлической входной двери </t>
  </si>
  <si>
    <t>замена входной металлической двери</t>
  </si>
  <si>
    <t>установка навесного замка (выход на кровлю)</t>
  </si>
  <si>
    <t>асфальтирование пешеходной дорожки толщ.4 см асфальтовой крошкой</t>
  </si>
  <si>
    <t>смена окон ПВХ над входной дверью</t>
  </si>
  <si>
    <t>изготовление и установка сливных лотков в местах протекания кровли</t>
  </si>
  <si>
    <t>ремонт наплавляемой кровли</t>
  </si>
  <si>
    <t>переустановка дверных навесов с переврезкой (6эт общий балкон)</t>
  </si>
  <si>
    <t>Обшивка входа металлическим профилем и устройство козырька</t>
  </si>
  <si>
    <t>закрытие подвальных продухов щитами б/у</t>
  </si>
  <si>
    <t>установка форточного навеса (7 эт)</t>
  </si>
  <si>
    <t>установка дверной пружины в тамб.двери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</si>
  <si>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</si>
  <si>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</si>
  <si>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</si>
  <si>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</si>
  <si>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</si>
  <si>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</si>
  <si>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</si>
  <si>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</si>
  <si>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</si>
  <si>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</si>
  <si>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</si>
  <si>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</si>
  <si>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</si>
  <si>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</si>
  <si>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</si>
  <si>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</si>
  <si>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</si>
  <si>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</si>
  <si>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</si>
  <si>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</si>
  <si>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</si>
  <si>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</si>
  <si>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</si>
  <si>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</si>
  <si>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</si>
  <si>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</si>
  <si>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</si>
  <si>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</si>
  <si>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</si>
  <si>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</si>
  <si>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</si>
  <si>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</si>
  <si>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</si>
  <si>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</si>
  <si>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</si>
  <si>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</si>
  <si>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</si>
  <si>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18.06.2014)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</si>
  <si>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</si>
  <si>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</si>
  <si>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</si>
  <si>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ул.Молодежная 5</t>
  </si>
  <si>
    <t>Результат за 2018 год "+" -экономия "-" - перерасход</t>
  </si>
  <si>
    <t xml:space="preserve">Сбор и вывоз твердых бытовых отходов     </t>
  </si>
  <si>
    <t>Результат накоплением "+" -экономия "-" - перерасход</t>
  </si>
  <si>
    <t>Поверка прибора учета и замена ИВБ</t>
  </si>
  <si>
    <t xml:space="preserve">Ремонт лифта </t>
  </si>
  <si>
    <t xml:space="preserve">Итого начислено населению </t>
  </si>
  <si>
    <t>Итого оплачено населением</t>
  </si>
  <si>
    <t>Собрано дополнительно на текущий ремонт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</si>
</sst>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2" fontId="2" fillId="0" borderId="12" xfId="0" applyNumberFormat="1" applyFont="1" applyBorder="1" applyAlignment="1">
      <alignment wrapText="1"/>
    </xf>
    <xf numFmtId="0" fontId="0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2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zoomScalePageLayoutView="0" workbookViewId="0" topLeftCell="A129">
      <selection activeCell="G147" sqref="G147"/>
    </sheetView>
  </sheetViews>
  <sheetFormatPr defaultColWidth="9.00390625" defaultRowHeight="12.75"/>
  <cols>
    <col min="1" max="1" width="5.375" style="82" customWidth="1"/>
    <col min="2" max="2" width="70.50390625" style="82" customWidth="1"/>
    <col min="3" max="3" width="18.00390625" style="81" customWidth="1"/>
    <col min="4" max="16384" width="9.125" style="82" customWidth="1"/>
  </cols>
  <sheetData>
    <row r="1" spans="1:3" s="4" customFormat="1" ht="12.75" hidden="1">
      <c r="A1" s="2" t="s">
        <v>0</v>
      </c>
      <c r="B1" s="2"/>
      <c r="C1" s="3"/>
    </row>
    <row r="2" spans="1:3" s="4" customFormat="1" ht="12.75" hidden="1">
      <c r="A2" s="2" t="s">
        <v>1</v>
      </c>
      <c r="B2" s="2"/>
      <c r="C2" s="3"/>
    </row>
    <row r="3" spans="1:3" s="7" customFormat="1" ht="12.75" hidden="1">
      <c r="A3" s="5" t="s">
        <v>2</v>
      </c>
      <c r="B3" s="5"/>
      <c r="C3" s="6"/>
    </row>
    <row r="4" spans="2:3" s="7" customFormat="1" ht="12.75" hidden="1">
      <c r="B4" s="5"/>
      <c r="C4" s="6"/>
    </row>
    <row r="5" spans="1:3" s="86" customFormat="1" ht="12.75">
      <c r="A5" s="109" t="s">
        <v>225</v>
      </c>
      <c r="B5" s="109"/>
      <c r="C5" s="85"/>
    </row>
    <row r="6" spans="1:3" s="86" customFormat="1" ht="12.75" customHeight="1">
      <c r="A6" s="109" t="s">
        <v>226</v>
      </c>
      <c r="B6" s="109"/>
      <c r="C6" s="85"/>
    </row>
    <row r="7" spans="1:3" s="86" customFormat="1" ht="12.75">
      <c r="A7" s="109" t="s">
        <v>228</v>
      </c>
      <c r="B7" s="109"/>
      <c r="C7" s="85"/>
    </row>
    <row r="8" spans="1:3" s="86" customFormat="1" ht="12.75">
      <c r="A8" s="108"/>
      <c r="B8" s="108"/>
      <c r="C8" s="85"/>
    </row>
    <row r="9" spans="1:3" s="87" customFormat="1" ht="12.75">
      <c r="A9" s="108" t="s">
        <v>227</v>
      </c>
      <c r="B9" s="108"/>
      <c r="C9" s="103">
        <v>62331.06</v>
      </c>
    </row>
    <row r="10" spans="1:3" s="7" customFormat="1" ht="12.75" hidden="1">
      <c r="A10" s="10"/>
      <c r="B10" s="11"/>
      <c r="C10" s="6"/>
    </row>
    <row r="11" spans="1:3" s="7" customFormat="1" ht="12.75" hidden="1">
      <c r="A11" s="12"/>
      <c r="B11" s="13"/>
      <c r="C11" s="6"/>
    </row>
    <row r="12" spans="1:3" s="7" customFormat="1" ht="12.75" hidden="1">
      <c r="A12" s="12"/>
      <c r="B12" s="13"/>
      <c r="C12" s="6"/>
    </row>
    <row r="13" spans="1:3" s="7" customFormat="1" ht="12.75" hidden="1">
      <c r="A13" s="12"/>
      <c r="B13" s="13"/>
      <c r="C13" s="6"/>
    </row>
    <row r="14" spans="1:3" s="7" customFormat="1" ht="12.75" hidden="1">
      <c r="A14" s="14"/>
      <c r="B14" s="15"/>
      <c r="C14" s="6"/>
    </row>
    <row r="15" spans="1:3" s="4" customFormat="1" ht="12.75" hidden="1">
      <c r="A15" s="16">
        <v>1</v>
      </c>
      <c r="B15" s="16">
        <f>A15+1</f>
        <v>2</v>
      </c>
      <c r="C15" s="3"/>
    </row>
    <row r="16" spans="1:3" s="19" customFormat="1" ht="12.75" hidden="1">
      <c r="A16" s="16"/>
      <c r="B16" s="17" t="s">
        <v>3</v>
      </c>
      <c r="C16" s="18"/>
    </row>
    <row r="17" spans="1:3" s="19" customFormat="1" ht="12.75" hidden="1">
      <c r="A17" s="20" t="s">
        <v>4</v>
      </c>
      <c r="B17" s="21" t="s">
        <v>5</v>
      </c>
      <c r="C17" s="18"/>
    </row>
    <row r="18" spans="1:3" s="19" customFormat="1" ht="12.75" hidden="1">
      <c r="A18" s="20" t="s">
        <v>6</v>
      </c>
      <c r="B18" s="21" t="s">
        <v>7</v>
      </c>
      <c r="C18" s="18"/>
    </row>
    <row r="19" spans="1:3" s="4" customFormat="1" ht="12.75" hidden="1">
      <c r="A19" s="16" t="s">
        <v>8</v>
      </c>
      <c r="B19" s="22" t="s">
        <v>9</v>
      </c>
      <c r="C19" s="3"/>
    </row>
    <row r="20" spans="1:3" s="4" customFormat="1" ht="12.75" hidden="1">
      <c r="A20" s="23" t="s">
        <v>10</v>
      </c>
      <c r="B20" s="24" t="s">
        <v>11</v>
      </c>
      <c r="C20" s="3"/>
    </row>
    <row r="21" spans="1:3" s="4" customFormat="1" ht="12.75" hidden="1">
      <c r="A21" s="23" t="s">
        <v>12</v>
      </c>
      <c r="B21" s="24" t="s">
        <v>13</v>
      </c>
      <c r="C21" s="3"/>
    </row>
    <row r="22" spans="1:3" s="4" customFormat="1" ht="12.75" hidden="1">
      <c r="A22" s="23"/>
      <c r="B22" s="24" t="s">
        <v>14</v>
      </c>
      <c r="C22" s="3"/>
    </row>
    <row r="23" spans="1:3" s="4" customFormat="1" ht="12.75" hidden="1">
      <c r="A23" s="23"/>
      <c r="B23" s="24" t="s">
        <v>15</v>
      </c>
      <c r="C23" s="3"/>
    </row>
    <row r="24" spans="1:3" s="4" customFormat="1" ht="12.75" hidden="1">
      <c r="A24" s="23" t="s">
        <v>16</v>
      </c>
      <c r="B24" s="24" t="s">
        <v>17</v>
      </c>
      <c r="C24" s="3"/>
    </row>
    <row r="25" spans="1:3" s="4" customFormat="1" ht="12.75" hidden="1">
      <c r="A25" s="23"/>
      <c r="B25" s="24" t="s">
        <v>18</v>
      </c>
      <c r="C25" s="3"/>
    </row>
    <row r="26" spans="1:3" s="4" customFormat="1" ht="12.75" hidden="1">
      <c r="A26" s="23" t="s">
        <v>19</v>
      </c>
      <c r="B26" s="24" t="s">
        <v>20</v>
      </c>
      <c r="C26" s="3"/>
    </row>
    <row r="27" spans="1:3" s="4" customFormat="1" ht="12.75" hidden="1">
      <c r="A27" s="23"/>
      <c r="B27" s="24" t="s">
        <v>21</v>
      </c>
      <c r="C27" s="3"/>
    </row>
    <row r="28" spans="1:3" s="4" customFormat="1" ht="12.75" hidden="1">
      <c r="A28" s="23"/>
      <c r="B28" s="24" t="s">
        <v>22</v>
      </c>
      <c r="C28" s="3"/>
    </row>
    <row r="29" spans="1:3" s="4" customFormat="1" ht="12.75" hidden="1">
      <c r="A29" s="23" t="s">
        <v>23</v>
      </c>
      <c r="B29" s="24" t="s">
        <v>24</v>
      </c>
      <c r="C29" s="3"/>
    </row>
    <row r="30" spans="1:3" s="4" customFormat="1" ht="12.75" hidden="1">
      <c r="A30" s="23" t="s">
        <v>25</v>
      </c>
      <c r="B30" s="24" t="s">
        <v>26</v>
      </c>
      <c r="C30" s="3"/>
    </row>
    <row r="31" spans="1:3" s="4" customFormat="1" ht="12.75" hidden="1">
      <c r="A31" s="23" t="s">
        <v>27</v>
      </c>
      <c r="B31" s="24" t="s">
        <v>28</v>
      </c>
      <c r="C31" s="3"/>
    </row>
    <row r="32" spans="1:3" s="4" customFormat="1" ht="12.75" hidden="1">
      <c r="A32" s="23" t="s">
        <v>29</v>
      </c>
      <c r="B32" s="25" t="s">
        <v>30</v>
      </c>
      <c r="C32" s="3"/>
    </row>
    <row r="33" spans="1:3" s="4" customFormat="1" ht="12.75" hidden="1">
      <c r="A33" s="23"/>
      <c r="B33" s="25" t="s">
        <v>31</v>
      </c>
      <c r="C33" s="3"/>
    </row>
    <row r="34" spans="1:3" s="4" customFormat="1" ht="12.75" hidden="1">
      <c r="A34" s="23"/>
      <c r="B34" s="25" t="s">
        <v>33</v>
      </c>
      <c r="C34" s="3"/>
    </row>
    <row r="35" spans="1:3" s="4" customFormat="1" ht="12.75" hidden="1">
      <c r="A35" s="23"/>
      <c r="B35" s="25" t="s">
        <v>34</v>
      </c>
      <c r="C35" s="3"/>
    </row>
    <row r="36" spans="1:3" s="4" customFormat="1" ht="12.75" hidden="1">
      <c r="A36" s="23"/>
      <c r="B36" s="25" t="s">
        <v>35</v>
      </c>
      <c r="C36" s="3"/>
    </row>
    <row r="37" spans="1:3" s="4" customFormat="1" ht="12.75" hidden="1">
      <c r="A37" s="23" t="s">
        <v>32</v>
      </c>
      <c r="B37" s="25" t="s">
        <v>36</v>
      </c>
      <c r="C37" s="3"/>
    </row>
    <row r="38" spans="1:3" s="4" customFormat="1" ht="12.75" hidden="1">
      <c r="A38" s="23" t="s">
        <v>37</v>
      </c>
      <c r="B38" s="25" t="s">
        <v>38</v>
      </c>
      <c r="C38" s="3"/>
    </row>
    <row r="39" spans="1:3" s="4" customFormat="1" ht="12.75" hidden="1">
      <c r="A39" s="23"/>
      <c r="B39" s="25" t="s">
        <v>39</v>
      </c>
      <c r="C39" s="3"/>
    </row>
    <row r="40" spans="1:3" s="4" customFormat="1" ht="12.75" hidden="1">
      <c r="A40" s="23"/>
      <c r="B40" s="25" t="s">
        <v>40</v>
      </c>
      <c r="C40" s="3"/>
    </row>
    <row r="41" spans="1:3" s="4" customFormat="1" ht="12.75" hidden="1">
      <c r="A41" s="23" t="s">
        <v>41</v>
      </c>
      <c r="B41" s="25" t="s">
        <v>42</v>
      </c>
      <c r="C41" s="3"/>
    </row>
    <row r="42" spans="1:3" s="4" customFormat="1" ht="12.75" hidden="1">
      <c r="A42" s="8"/>
      <c r="B42" s="9"/>
      <c r="C42" s="3"/>
    </row>
    <row r="43" spans="1:3" s="4" customFormat="1" ht="13.5" customHeight="1">
      <c r="A43" s="23"/>
      <c r="B43" s="26"/>
      <c r="C43" s="27"/>
    </row>
    <row r="44" spans="1:3" s="19" customFormat="1" ht="12.75">
      <c r="A44" s="28"/>
      <c r="B44" s="17" t="s">
        <v>43</v>
      </c>
      <c r="C44" s="29"/>
    </row>
    <row r="45" spans="1:3" s="19" customFormat="1" ht="12.75">
      <c r="A45" s="30" t="s">
        <v>44</v>
      </c>
      <c r="B45" s="31" t="s">
        <v>45</v>
      </c>
      <c r="C45" s="32">
        <v>11392.668000000001</v>
      </c>
    </row>
    <row r="46" spans="1:3" s="19" customFormat="1" ht="12.75">
      <c r="A46" s="33"/>
      <c r="B46" s="31" t="s">
        <v>46</v>
      </c>
      <c r="C46" s="32">
        <v>22247.808</v>
      </c>
    </row>
    <row r="47" spans="1:3" s="19" customFormat="1" ht="12.75">
      <c r="A47" s="33" t="s">
        <v>47</v>
      </c>
      <c r="B47" s="34" t="s">
        <v>48</v>
      </c>
      <c r="C47" s="32">
        <v>7247.088</v>
      </c>
    </row>
    <row r="48" spans="1:3" s="19" customFormat="1" ht="12.75">
      <c r="A48" s="33"/>
      <c r="B48" s="34" t="s">
        <v>49</v>
      </c>
      <c r="C48" s="32">
        <v>26716.8</v>
      </c>
    </row>
    <row r="49" spans="1:3" s="19" customFormat="1" ht="26.25">
      <c r="A49" s="33" t="s">
        <v>50</v>
      </c>
      <c r="B49" s="34" t="s">
        <v>51</v>
      </c>
      <c r="C49" s="32">
        <v>6453.349200000001</v>
      </c>
    </row>
    <row r="50" spans="1:3" s="19" customFormat="1" ht="12.75">
      <c r="A50" s="35" t="s">
        <v>52</v>
      </c>
      <c r="B50" s="34" t="s">
        <v>230</v>
      </c>
      <c r="C50" s="32">
        <v>72258.816</v>
      </c>
    </row>
    <row r="51" spans="1:3" s="19" customFormat="1" ht="12.75">
      <c r="A51" s="33" t="s">
        <v>53</v>
      </c>
      <c r="B51" s="31" t="s">
        <v>54</v>
      </c>
      <c r="C51" s="32">
        <v>884.408</v>
      </c>
    </row>
    <row r="52" spans="1:3" s="19" customFormat="1" ht="12.75">
      <c r="A52" s="35" t="s">
        <v>55</v>
      </c>
      <c r="B52" s="34" t="s">
        <v>56</v>
      </c>
      <c r="C52" s="32">
        <v>711.5095</v>
      </c>
    </row>
    <row r="53" spans="1:3" s="19" customFormat="1" ht="12.75">
      <c r="A53" s="35" t="s">
        <v>57</v>
      </c>
      <c r="B53" s="34" t="s">
        <v>58</v>
      </c>
      <c r="C53" s="32">
        <v>66000</v>
      </c>
    </row>
    <row r="54" spans="1:3" s="19" customFormat="1" ht="12.75">
      <c r="A54" s="35"/>
      <c r="B54" s="34" t="s">
        <v>59</v>
      </c>
      <c r="C54" s="32">
        <v>4805</v>
      </c>
    </row>
    <row r="55" spans="1:3" s="19" customFormat="1" ht="12.75">
      <c r="A55" s="35"/>
      <c r="B55" s="34" t="s">
        <v>60</v>
      </c>
      <c r="C55" s="32">
        <v>21980</v>
      </c>
    </row>
    <row r="56" spans="1:3" s="19" customFormat="1" ht="12.75">
      <c r="A56" s="35"/>
      <c r="B56" s="34" t="s">
        <v>233</v>
      </c>
      <c r="C56" s="32">
        <v>39026</v>
      </c>
    </row>
    <row r="57" spans="1:3" s="4" customFormat="1" ht="12.75">
      <c r="A57" s="33"/>
      <c r="B57" s="36" t="s">
        <v>61</v>
      </c>
      <c r="C57" s="37">
        <f>SUM(C45:C56)</f>
        <v>279723.4467</v>
      </c>
    </row>
    <row r="58" spans="1:3" s="19" customFormat="1" ht="12.75">
      <c r="A58" s="38"/>
      <c r="B58" s="39" t="s">
        <v>62</v>
      </c>
      <c r="C58" s="32"/>
    </row>
    <row r="59" spans="1:3" s="19" customFormat="1" ht="12.75">
      <c r="A59" s="33" t="s">
        <v>63</v>
      </c>
      <c r="B59" s="34" t="s">
        <v>64</v>
      </c>
      <c r="C59" s="32">
        <v>1714.56</v>
      </c>
    </row>
    <row r="60" spans="1:3" s="19" customFormat="1" ht="12.75">
      <c r="A60" s="33" t="s">
        <v>65</v>
      </c>
      <c r="B60" s="34" t="s">
        <v>66</v>
      </c>
      <c r="C60" s="32">
        <v>1691.04</v>
      </c>
    </row>
    <row r="61" spans="1:3" s="19" customFormat="1" ht="12.75">
      <c r="A61" s="33" t="s">
        <v>67</v>
      </c>
      <c r="B61" s="34" t="s">
        <v>68</v>
      </c>
      <c r="C61" s="32">
        <v>18259.710700000003</v>
      </c>
    </row>
    <row r="62" spans="1:3" s="19" customFormat="1" ht="12.75">
      <c r="A62" s="33" t="s">
        <v>69</v>
      </c>
      <c r="B62" s="34" t="s">
        <v>70</v>
      </c>
      <c r="C62" s="32">
        <v>234.36</v>
      </c>
    </row>
    <row r="63" spans="1:3" s="19" customFormat="1" ht="12.75">
      <c r="A63" s="33" t="s">
        <v>71</v>
      </c>
      <c r="B63" s="34" t="s">
        <v>72</v>
      </c>
      <c r="C63" s="32">
        <v>1549.125</v>
      </c>
    </row>
    <row r="64" spans="1:3" s="19" customFormat="1" ht="12.75">
      <c r="A64" s="33" t="s">
        <v>73</v>
      </c>
      <c r="B64" s="34" t="s">
        <v>74</v>
      </c>
      <c r="C64" s="32">
        <v>141.39</v>
      </c>
    </row>
    <row r="65" spans="1:3" s="4" customFormat="1" ht="12.75">
      <c r="A65" s="33"/>
      <c r="B65" s="36" t="s">
        <v>75</v>
      </c>
      <c r="C65" s="37">
        <f>SUM(C59:C64)</f>
        <v>23590.1857</v>
      </c>
    </row>
    <row r="66" spans="1:3" s="19" customFormat="1" ht="12.75">
      <c r="A66" s="41" t="s">
        <v>76</v>
      </c>
      <c r="B66" s="17"/>
      <c r="C66" s="32"/>
    </row>
    <row r="67" spans="1:3" s="19" customFormat="1" ht="12.75">
      <c r="A67" s="35" t="s">
        <v>63</v>
      </c>
      <c r="B67" s="31" t="s">
        <v>77</v>
      </c>
      <c r="C67" s="32">
        <v>5190.768</v>
      </c>
    </row>
    <row r="68" spans="1:3" s="19" customFormat="1" ht="12.75">
      <c r="A68" s="42" t="s">
        <v>65</v>
      </c>
      <c r="B68" s="31" t="s">
        <v>78</v>
      </c>
      <c r="C68" s="32">
        <v>1693.9</v>
      </c>
    </row>
    <row r="69" spans="1:3" s="19" customFormat="1" ht="12.75">
      <c r="A69" s="42" t="s">
        <v>79</v>
      </c>
      <c r="B69" s="31" t="s">
        <v>80</v>
      </c>
      <c r="C69" s="32">
        <v>84.36</v>
      </c>
    </row>
    <row r="70" spans="1:3" s="19" customFormat="1" ht="12.75">
      <c r="A70" s="42" t="s">
        <v>81</v>
      </c>
      <c r="B70" s="31" t="s">
        <v>82</v>
      </c>
      <c r="C70" s="32">
        <v>924.36</v>
      </c>
    </row>
    <row r="71" spans="1:3" s="19" customFormat="1" ht="12.75">
      <c r="A71" s="42"/>
      <c r="B71" s="31" t="s">
        <v>83</v>
      </c>
      <c r="C71" s="32">
        <v>3997.5119999999997</v>
      </c>
    </row>
    <row r="72" spans="1:3" s="19" customFormat="1" ht="12.75">
      <c r="A72" s="42"/>
      <c r="B72" s="31" t="s">
        <v>84</v>
      </c>
      <c r="C72" s="32">
        <v>19352.844</v>
      </c>
    </row>
    <row r="73" spans="1:3" s="19" customFormat="1" ht="26.25">
      <c r="A73" s="42" t="s">
        <v>85</v>
      </c>
      <c r="B73" s="31" t="s">
        <v>86</v>
      </c>
      <c r="C73" s="32">
        <v>500</v>
      </c>
    </row>
    <row r="74" spans="1:3" s="19" customFormat="1" ht="26.25">
      <c r="A74" s="42" t="s">
        <v>73</v>
      </c>
      <c r="B74" s="31" t="s">
        <v>87</v>
      </c>
      <c r="C74" s="32">
        <v>183.6</v>
      </c>
    </row>
    <row r="75" spans="1:3" s="19" customFormat="1" ht="26.25">
      <c r="A75" s="42" t="s">
        <v>88</v>
      </c>
      <c r="B75" s="31" t="s">
        <v>89</v>
      </c>
      <c r="C75" s="32">
        <v>2292.48</v>
      </c>
    </row>
    <row r="76" spans="1:3" s="19" customFormat="1" ht="12.75">
      <c r="A76" s="42" t="s">
        <v>90</v>
      </c>
      <c r="B76" s="31" t="s">
        <v>91</v>
      </c>
      <c r="C76" s="32">
        <v>517.408</v>
      </c>
    </row>
    <row r="77" spans="1:3" s="4" customFormat="1" ht="12.75">
      <c r="A77" s="33"/>
      <c r="B77" s="36" t="s">
        <v>92</v>
      </c>
      <c r="C77" s="37">
        <f>SUM(C67:C76)</f>
        <v>34737.232</v>
      </c>
    </row>
    <row r="78" spans="1:3" s="19" customFormat="1" ht="12.75">
      <c r="A78" s="43" t="s">
        <v>93</v>
      </c>
      <c r="B78" s="17"/>
      <c r="C78" s="32"/>
    </row>
    <row r="79" spans="1:3" s="19" customFormat="1" ht="26.25">
      <c r="A79" s="35" t="s">
        <v>94</v>
      </c>
      <c r="B79" s="31" t="s">
        <v>95</v>
      </c>
      <c r="C79" s="32">
        <v>70684.26</v>
      </c>
    </row>
    <row r="80" spans="1:3" s="19" customFormat="1" ht="12.75">
      <c r="A80" s="42" t="s">
        <v>96</v>
      </c>
      <c r="B80" s="31" t="s">
        <v>97</v>
      </c>
      <c r="C80" s="32">
        <v>3011.72</v>
      </c>
    </row>
    <row r="81" spans="1:3" s="4" customFormat="1" ht="12.75">
      <c r="A81" s="33"/>
      <c r="B81" s="36" t="s">
        <v>92</v>
      </c>
      <c r="C81" s="37">
        <f>SUM(C79:C80)</f>
        <v>73695.98</v>
      </c>
    </row>
    <row r="82" spans="1:3" s="19" customFormat="1" ht="12.75">
      <c r="A82" s="43" t="s">
        <v>98</v>
      </c>
      <c r="B82" s="17"/>
      <c r="C82" s="32"/>
    </row>
    <row r="83" spans="1:3" s="19" customFormat="1" ht="26.25">
      <c r="A83" s="35" t="s">
        <v>99</v>
      </c>
      <c r="B83" s="31" t="s">
        <v>100</v>
      </c>
      <c r="C83" s="32">
        <v>3753.389</v>
      </c>
    </row>
    <row r="84" spans="1:3" s="19" customFormat="1" ht="26.25">
      <c r="A84" s="42" t="s">
        <v>101</v>
      </c>
      <c r="B84" s="31" t="s">
        <v>102</v>
      </c>
      <c r="C84" s="32">
        <v>7232.808</v>
      </c>
    </row>
    <row r="85" spans="1:3" s="19" customFormat="1" ht="39">
      <c r="A85" s="42" t="s">
        <v>103</v>
      </c>
      <c r="B85" s="31" t="s">
        <v>104</v>
      </c>
      <c r="C85" s="32">
        <v>3616.404</v>
      </c>
    </row>
    <row r="86" spans="1:3" s="19" customFormat="1" ht="12.75">
      <c r="A86" s="42" t="s">
        <v>105</v>
      </c>
      <c r="B86" s="31" t="s">
        <v>106</v>
      </c>
      <c r="C86" s="32">
        <v>1366.5</v>
      </c>
    </row>
    <row r="87" spans="1:3" s="19" customFormat="1" ht="26.25">
      <c r="A87" s="42" t="s">
        <v>107</v>
      </c>
      <c r="B87" s="31" t="s">
        <v>108</v>
      </c>
      <c r="C87" s="32">
        <v>10465.653999999999</v>
      </c>
    </row>
    <row r="88" spans="1:3" s="4" customFormat="1" ht="12.75">
      <c r="A88" s="35"/>
      <c r="B88" s="36" t="s">
        <v>109</v>
      </c>
      <c r="C88" s="37">
        <f>SUM(C83:C87)</f>
        <v>26434.754999999997</v>
      </c>
    </row>
    <row r="89" spans="1:3" s="4" customFormat="1" ht="26.25">
      <c r="A89" s="44" t="s">
        <v>110</v>
      </c>
      <c r="B89" s="36" t="s">
        <v>111</v>
      </c>
      <c r="C89" s="40">
        <v>29259.995999999996</v>
      </c>
    </row>
    <row r="90" spans="1:3" s="4" customFormat="1" ht="12.75">
      <c r="A90" s="44" t="s">
        <v>112</v>
      </c>
      <c r="B90" s="36" t="s">
        <v>113</v>
      </c>
      <c r="C90" s="40">
        <v>7561.572000000001</v>
      </c>
    </row>
    <row r="91" spans="1:3" s="4" customFormat="1" ht="12.75">
      <c r="A91" s="44"/>
      <c r="B91" s="36" t="s">
        <v>114</v>
      </c>
      <c r="C91" s="37">
        <f>SUM(C89:C90)</f>
        <v>36821.568</v>
      </c>
    </row>
    <row r="92" spans="1:3" s="4" customFormat="1" ht="12.75">
      <c r="A92" s="44" t="s">
        <v>115</v>
      </c>
      <c r="B92" s="36" t="s">
        <v>116</v>
      </c>
      <c r="C92" s="37">
        <v>868.56</v>
      </c>
    </row>
    <row r="93" spans="1:3" s="4" customFormat="1" ht="12.75">
      <c r="A93" s="44" t="s">
        <v>117</v>
      </c>
      <c r="B93" s="36" t="s">
        <v>118</v>
      </c>
      <c r="C93" s="37">
        <v>549.712</v>
      </c>
    </row>
    <row r="94" spans="1:3" s="19" customFormat="1" ht="12.75">
      <c r="A94" s="45"/>
      <c r="B94" s="39" t="s">
        <v>119</v>
      </c>
      <c r="C94" s="32"/>
    </row>
    <row r="95" spans="1:3" s="19" customFormat="1" ht="12.75">
      <c r="A95" s="33" t="s">
        <v>120</v>
      </c>
      <c r="B95" s="34" t="s">
        <v>121</v>
      </c>
      <c r="C95" s="32">
        <v>2889.72</v>
      </c>
    </row>
    <row r="96" spans="1:3" s="19" customFormat="1" ht="12.75">
      <c r="A96" s="33" t="s">
        <v>122</v>
      </c>
      <c r="B96" s="34" t="s">
        <v>123</v>
      </c>
      <c r="C96" s="32">
        <v>2889.72</v>
      </c>
    </row>
    <row r="97" spans="1:3" s="19" customFormat="1" ht="26.25">
      <c r="A97" s="33"/>
      <c r="B97" s="34" t="s">
        <v>124</v>
      </c>
      <c r="C97" s="32">
        <v>2675.64</v>
      </c>
    </row>
    <row r="98" spans="1:3" s="19" customFormat="1" ht="26.25">
      <c r="A98" s="33"/>
      <c r="B98" s="34" t="s">
        <v>125</v>
      </c>
      <c r="C98" s="32">
        <v>2675.64</v>
      </c>
    </row>
    <row r="99" spans="1:3" s="19" customFormat="1" ht="26.25">
      <c r="A99" s="33"/>
      <c r="B99" s="34" t="s">
        <v>126</v>
      </c>
      <c r="C99" s="32">
        <v>5351.28</v>
      </c>
    </row>
    <row r="100" spans="1:3" s="19" customFormat="1" ht="12.75">
      <c r="A100" s="33"/>
      <c r="B100" s="34" t="s">
        <v>232</v>
      </c>
      <c r="C100" s="32">
        <v>27067.8</v>
      </c>
    </row>
    <row r="101" spans="1:3" s="4" customFormat="1" ht="12.75">
      <c r="A101" s="33"/>
      <c r="B101" s="36" t="s">
        <v>129</v>
      </c>
      <c r="C101" s="37">
        <f>SUM(C95:C100)</f>
        <v>43549.8</v>
      </c>
    </row>
    <row r="102" spans="1:3" s="49" customFormat="1" ht="12.75">
      <c r="A102" s="46" t="s">
        <v>130</v>
      </c>
      <c r="B102" s="47"/>
      <c r="C102" s="48"/>
    </row>
    <row r="103" spans="1:3" s="49" customFormat="1" ht="12.75">
      <c r="A103" s="50" t="s">
        <v>131</v>
      </c>
      <c r="B103" s="1" t="s">
        <v>132</v>
      </c>
      <c r="C103" s="48"/>
    </row>
    <row r="104" spans="1:3" s="53" customFormat="1" ht="12.75" customHeight="1">
      <c r="A104" s="51"/>
      <c r="B104" s="52" t="s">
        <v>133</v>
      </c>
      <c r="C104" s="48">
        <v>1418.36</v>
      </c>
    </row>
    <row r="105" spans="1:3" s="53" customFormat="1" ht="12.75">
      <c r="A105" s="51"/>
      <c r="B105" s="52" t="s">
        <v>134</v>
      </c>
      <c r="C105" s="48">
        <v>203.18</v>
      </c>
    </row>
    <row r="106" spans="1:3" s="53" customFormat="1" ht="12.75">
      <c r="A106" s="51"/>
      <c r="B106" s="54" t="s">
        <v>135</v>
      </c>
      <c r="C106" s="48">
        <v>98.94</v>
      </c>
    </row>
    <row r="107" spans="1:3" s="53" customFormat="1" ht="12.75">
      <c r="A107" s="51"/>
      <c r="B107" s="1" t="s">
        <v>136</v>
      </c>
      <c r="C107" s="48"/>
    </row>
    <row r="108" spans="1:3" s="53" customFormat="1" ht="12.75">
      <c r="A108" s="51"/>
      <c r="B108" s="52" t="s">
        <v>137</v>
      </c>
      <c r="C108" s="48">
        <v>362.24</v>
      </c>
    </row>
    <row r="109" spans="1:3" s="53" customFormat="1" ht="12.75">
      <c r="A109" s="51"/>
      <c r="B109" s="52" t="s">
        <v>138</v>
      </c>
      <c r="C109" s="48">
        <v>218.06</v>
      </c>
    </row>
    <row r="110" spans="1:3" s="53" customFormat="1" ht="12.75">
      <c r="A110" s="51"/>
      <c r="B110" s="52" t="s">
        <v>139</v>
      </c>
      <c r="C110" s="48">
        <v>730.2</v>
      </c>
    </row>
    <row r="111" spans="1:3" s="53" customFormat="1" ht="12.75">
      <c r="A111" s="51"/>
      <c r="B111" s="54" t="s">
        <v>140</v>
      </c>
      <c r="C111" s="48">
        <v>362.24</v>
      </c>
    </row>
    <row r="112" spans="1:3" s="53" customFormat="1" ht="12.75">
      <c r="A112" s="55"/>
      <c r="B112" s="56" t="s">
        <v>141</v>
      </c>
      <c r="C112" s="48"/>
    </row>
    <row r="113" spans="1:3" s="49" customFormat="1" ht="12.75">
      <c r="A113" s="55" t="s">
        <v>142</v>
      </c>
      <c r="B113" s="52" t="s">
        <v>143</v>
      </c>
      <c r="C113" s="48">
        <v>28.09</v>
      </c>
    </row>
    <row r="114" spans="1:3" s="53" customFormat="1" ht="12.75">
      <c r="A114" s="57"/>
      <c r="B114" s="54" t="s">
        <v>145</v>
      </c>
      <c r="C114" s="48">
        <v>215.37</v>
      </c>
    </row>
    <row r="115" spans="1:3" s="53" customFormat="1" ht="12.75">
      <c r="A115" s="57"/>
      <c r="B115" s="54" t="s">
        <v>146</v>
      </c>
      <c r="C115" s="48">
        <v>370.31</v>
      </c>
    </row>
    <row r="116" spans="1:3" s="53" customFormat="1" ht="12.75">
      <c r="A116" s="55"/>
      <c r="B116" s="56" t="s">
        <v>147</v>
      </c>
      <c r="C116" s="48">
        <v>0</v>
      </c>
    </row>
    <row r="117" spans="1:3" s="53" customFormat="1" ht="12.75">
      <c r="A117" s="55" t="s">
        <v>142</v>
      </c>
      <c r="B117" s="52" t="s">
        <v>139</v>
      </c>
      <c r="C117" s="48">
        <v>146.04</v>
      </c>
    </row>
    <row r="118" spans="1:3" s="53" customFormat="1" ht="12.75">
      <c r="A118" s="55" t="s">
        <v>144</v>
      </c>
      <c r="B118" s="52" t="s">
        <v>148</v>
      </c>
      <c r="C118" s="48">
        <v>164.73</v>
      </c>
    </row>
    <row r="119" spans="1:3" s="53" customFormat="1" ht="12.75">
      <c r="A119" s="55" t="s">
        <v>149</v>
      </c>
      <c r="B119" s="52" t="s">
        <v>150</v>
      </c>
      <c r="C119" s="48">
        <v>22.05</v>
      </c>
    </row>
    <row r="120" spans="1:3" s="53" customFormat="1" ht="12.75">
      <c r="A120" s="55" t="s">
        <v>10</v>
      </c>
      <c r="B120" s="52" t="s">
        <v>151</v>
      </c>
      <c r="C120" s="48">
        <v>215.37</v>
      </c>
    </row>
    <row r="121" spans="1:3" s="53" customFormat="1" ht="12.75">
      <c r="A121" s="58"/>
      <c r="B121" s="59" t="s">
        <v>152</v>
      </c>
      <c r="C121" s="48">
        <v>215.37</v>
      </c>
    </row>
    <row r="122" spans="1:3" s="49" customFormat="1" ht="26.25">
      <c r="A122" s="50" t="s">
        <v>153</v>
      </c>
      <c r="B122" s="1" t="s">
        <v>154</v>
      </c>
      <c r="C122" s="48"/>
    </row>
    <row r="123" spans="1:3" s="53" customFormat="1" ht="12.75">
      <c r="A123" s="51"/>
      <c r="B123" s="52" t="s">
        <v>155</v>
      </c>
      <c r="C123" s="48">
        <v>122.86</v>
      </c>
    </row>
    <row r="124" spans="1:3" s="53" customFormat="1" ht="12.75">
      <c r="A124" s="52"/>
      <c r="B124" s="56" t="s">
        <v>156</v>
      </c>
      <c r="C124" s="48"/>
    </row>
    <row r="125" spans="1:3" s="53" customFormat="1" ht="12.75">
      <c r="A125" s="55" t="s">
        <v>142</v>
      </c>
      <c r="B125" s="52" t="s">
        <v>157</v>
      </c>
      <c r="C125" s="48">
        <v>1616.78</v>
      </c>
    </row>
    <row r="126" spans="1:3" s="53" customFormat="1" ht="12.75">
      <c r="A126" s="55" t="s">
        <v>144</v>
      </c>
      <c r="B126" s="52" t="s">
        <v>158</v>
      </c>
      <c r="C126" s="48">
        <v>866.05</v>
      </c>
    </row>
    <row r="127" spans="1:3" s="53" customFormat="1" ht="12.75">
      <c r="A127" s="52"/>
      <c r="B127" s="52" t="s">
        <v>159</v>
      </c>
      <c r="C127" s="48">
        <v>282</v>
      </c>
    </row>
    <row r="128" spans="1:3" s="53" customFormat="1" ht="12.75">
      <c r="A128" s="51"/>
      <c r="B128" s="54" t="s">
        <v>160</v>
      </c>
      <c r="C128" s="48"/>
    </row>
    <row r="129" spans="1:3" s="49" customFormat="1" ht="12.75">
      <c r="A129" s="50"/>
      <c r="B129" s="62" t="s">
        <v>161</v>
      </c>
      <c r="C129" s="48">
        <v>130.22</v>
      </c>
    </row>
    <row r="130" spans="1:3" s="49" customFormat="1" ht="12.75">
      <c r="A130" s="50"/>
      <c r="B130" s="52" t="s">
        <v>162</v>
      </c>
      <c r="C130" s="48">
        <v>1046.8</v>
      </c>
    </row>
    <row r="131" spans="1:3" s="49" customFormat="1" ht="12.75">
      <c r="A131" s="50"/>
      <c r="B131" s="52" t="s">
        <v>163</v>
      </c>
      <c r="C131" s="48">
        <v>1247.74</v>
      </c>
    </row>
    <row r="132" spans="1:3" s="49" customFormat="1" ht="12.75">
      <c r="A132" s="50"/>
      <c r="B132" s="52" t="s">
        <v>164</v>
      </c>
      <c r="C132" s="48">
        <v>298.92</v>
      </c>
    </row>
    <row r="133" spans="1:3" s="49" customFormat="1" ht="12.75">
      <c r="A133" s="50"/>
      <c r="B133" s="52" t="s">
        <v>165</v>
      </c>
      <c r="C133" s="48">
        <v>896.76</v>
      </c>
    </row>
    <row r="134" spans="1:3" s="49" customFormat="1" ht="12.75">
      <c r="A134" s="50"/>
      <c r="B134" s="59" t="s">
        <v>166</v>
      </c>
      <c r="C134" s="48">
        <v>419.44</v>
      </c>
    </row>
    <row r="135" spans="1:3" s="49" customFormat="1" ht="12.75">
      <c r="A135" s="50" t="s">
        <v>167</v>
      </c>
      <c r="B135" s="1" t="s">
        <v>168</v>
      </c>
      <c r="C135" s="48"/>
    </row>
    <row r="136" spans="1:3" s="53" customFormat="1" ht="12.75">
      <c r="A136" s="60"/>
      <c r="B136" s="54" t="s">
        <v>169</v>
      </c>
      <c r="C136" s="48"/>
    </row>
    <row r="137" spans="1:3" s="53" customFormat="1" ht="12.75">
      <c r="A137" s="51"/>
      <c r="B137" s="52" t="s">
        <v>170</v>
      </c>
      <c r="C137" s="48">
        <v>875.04</v>
      </c>
    </row>
    <row r="138" spans="1:3" s="53" customFormat="1" ht="12.75">
      <c r="A138" s="51"/>
      <c r="B138" s="61" t="s">
        <v>171</v>
      </c>
      <c r="C138" s="48">
        <v>592.1</v>
      </c>
    </row>
    <row r="139" spans="1:3" s="49" customFormat="1" ht="12.75">
      <c r="A139" s="50"/>
      <c r="B139" s="62" t="s">
        <v>172</v>
      </c>
      <c r="C139" s="48">
        <v>441.12</v>
      </c>
    </row>
    <row r="140" spans="1:3" s="49" customFormat="1" ht="12.75">
      <c r="A140" s="50"/>
      <c r="B140" s="61" t="s">
        <v>173</v>
      </c>
      <c r="C140" s="48">
        <v>170.1</v>
      </c>
    </row>
    <row r="141" spans="1:3" s="49" customFormat="1" ht="26.25">
      <c r="A141" s="50"/>
      <c r="B141" s="62" t="s">
        <v>174</v>
      </c>
      <c r="C141" s="48">
        <v>362.124</v>
      </c>
    </row>
    <row r="142" spans="1:3" s="49" customFormat="1" ht="12.75">
      <c r="A142" s="50"/>
      <c r="B142" s="61" t="s">
        <v>175</v>
      </c>
      <c r="C142" s="48">
        <v>4017.43</v>
      </c>
    </row>
    <row r="143" spans="1:3" s="49" customFormat="1" ht="12.75">
      <c r="A143" s="50"/>
      <c r="B143" s="54" t="s">
        <v>176</v>
      </c>
      <c r="C143" s="48">
        <v>33957.83</v>
      </c>
    </row>
    <row r="144" spans="1:3" s="49" customFormat="1" ht="12.75">
      <c r="A144" s="50"/>
      <c r="B144" s="52" t="s">
        <v>177</v>
      </c>
      <c r="C144" s="48">
        <v>358.19</v>
      </c>
    </row>
    <row r="145" spans="1:3" s="49" customFormat="1" ht="12.75">
      <c r="A145" s="50"/>
      <c r="B145" s="54" t="s">
        <v>178</v>
      </c>
      <c r="C145" s="48">
        <v>2303.3810000000003</v>
      </c>
    </row>
    <row r="146" spans="1:3" s="49" customFormat="1" ht="12.75">
      <c r="A146" s="50"/>
      <c r="B146" s="63" t="s">
        <v>179</v>
      </c>
      <c r="C146" s="48">
        <v>14049.72</v>
      </c>
    </row>
    <row r="147" spans="1:3" s="49" customFormat="1" ht="12.75">
      <c r="A147" s="50"/>
      <c r="B147" s="62" t="s">
        <v>180</v>
      </c>
      <c r="C147" s="48">
        <v>3417.5624999999995</v>
      </c>
    </row>
    <row r="148" spans="1:3" s="49" customFormat="1" ht="12.75">
      <c r="A148" s="50"/>
      <c r="B148" s="52" t="s">
        <v>181</v>
      </c>
      <c r="C148" s="48">
        <v>16307.2</v>
      </c>
    </row>
    <row r="149" spans="1:3" s="49" customFormat="1" ht="12.75">
      <c r="A149" s="50"/>
      <c r="B149" s="54" t="s">
        <v>182</v>
      </c>
      <c r="C149" s="48">
        <v>453.92</v>
      </c>
    </row>
    <row r="150" spans="1:3" s="49" customFormat="1" ht="12.75">
      <c r="A150" s="50"/>
      <c r="B150" s="63" t="s">
        <v>183</v>
      </c>
      <c r="C150" s="48">
        <v>93224.72</v>
      </c>
    </row>
    <row r="151" spans="1:3" s="49" customFormat="1" ht="12.75">
      <c r="A151" s="50"/>
      <c r="B151" s="52" t="s">
        <v>184</v>
      </c>
      <c r="C151" s="48">
        <v>1093.92</v>
      </c>
    </row>
    <row r="152" spans="1:3" s="49" customFormat="1" ht="12.75">
      <c r="A152" s="50"/>
      <c r="B152" s="52" t="s">
        <v>185</v>
      </c>
      <c r="C152" s="48">
        <v>300.99</v>
      </c>
    </row>
    <row r="153" spans="1:3" s="49" customFormat="1" ht="12.75">
      <c r="A153" s="50"/>
      <c r="B153" s="52" t="s">
        <v>186</v>
      </c>
      <c r="C153" s="48">
        <v>366.29</v>
      </c>
    </row>
    <row r="154" spans="1:3" s="49" customFormat="1" ht="12.75">
      <c r="A154" s="50"/>
      <c r="B154" s="52" t="s">
        <v>169</v>
      </c>
      <c r="C154" s="48">
        <v>0</v>
      </c>
    </row>
    <row r="155" spans="1:3" s="4" customFormat="1" ht="12.75">
      <c r="A155" s="64"/>
      <c r="B155" s="1" t="s">
        <v>187</v>
      </c>
      <c r="C155" s="37">
        <f>SUM(C104:C154)</f>
        <v>183989.7575</v>
      </c>
    </row>
    <row r="156" spans="1:3" s="4" customFormat="1" ht="13.5" thickBot="1">
      <c r="A156" s="65"/>
      <c r="B156" s="89" t="s">
        <v>188</v>
      </c>
      <c r="C156" s="90">
        <v>137423.35199999998</v>
      </c>
    </row>
    <row r="157" spans="1:3" s="4" customFormat="1" ht="13.5" thickBot="1">
      <c r="A157" s="66" t="s">
        <v>210</v>
      </c>
      <c r="B157" s="93" t="s">
        <v>190</v>
      </c>
      <c r="C157" s="94">
        <f>C57+C65+C77+C81+C88+C91+C92+C93+C101+C155+C156</f>
        <v>841384.3489</v>
      </c>
    </row>
    <row r="158" spans="1:3" s="88" customFormat="1" ht="12.75">
      <c r="A158" s="91"/>
      <c r="B158" s="92" t="s">
        <v>234</v>
      </c>
      <c r="C158" s="95">
        <v>615820.08</v>
      </c>
    </row>
    <row r="159" spans="1:3" s="88" customFormat="1" ht="12.75">
      <c r="A159" s="105"/>
      <c r="B159" s="106" t="s">
        <v>235</v>
      </c>
      <c r="C159" s="107">
        <v>621743.96</v>
      </c>
    </row>
    <row r="160" spans="1:3" s="88" customFormat="1" ht="12.75">
      <c r="A160" s="96"/>
      <c r="B160" s="97" t="s">
        <v>236</v>
      </c>
      <c r="C160" s="98">
        <v>77414.68</v>
      </c>
    </row>
    <row r="161" spans="1:3" s="86" customFormat="1" ht="12.75">
      <c r="A161" s="99"/>
      <c r="B161" s="100" t="s">
        <v>229</v>
      </c>
      <c r="C161" s="101">
        <f>C158+C160-C157</f>
        <v>-148149.58889999997</v>
      </c>
    </row>
    <row r="162" spans="1:4" s="68" customFormat="1" ht="12.75">
      <c r="A162" s="75"/>
      <c r="B162" s="100" t="s">
        <v>231</v>
      </c>
      <c r="C162" s="102">
        <f>C9+C161</f>
        <v>-85818.52889999998</v>
      </c>
      <c r="D162" s="104"/>
    </row>
    <row r="163" spans="1:3" s="68" customFormat="1" ht="12.75">
      <c r="A163" s="69"/>
      <c r="B163" s="70"/>
      <c r="C163" s="67"/>
    </row>
    <row r="164" spans="1:3" s="68" customFormat="1" ht="12.75">
      <c r="A164" s="69"/>
      <c r="B164" s="70"/>
      <c r="C164" s="67"/>
    </row>
    <row r="165" spans="1:3" s="68" customFormat="1" ht="12.75">
      <c r="A165" s="69"/>
      <c r="B165" s="70"/>
      <c r="C165" s="67"/>
    </row>
    <row r="166" spans="1:3" s="68" customFormat="1" ht="12.75">
      <c r="A166" s="69"/>
      <c r="B166" s="71"/>
      <c r="C166" s="67"/>
    </row>
    <row r="167" spans="2:3" s="68" customFormat="1" ht="12.75" hidden="1">
      <c r="B167" s="72" t="s">
        <v>191</v>
      </c>
      <c r="C167" s="67"/>
    </row>
    <row r="168" spans="2:3" s="68" customFormat="1" ht="12.75" hidden="1">
      <c r="B168" s="72" t="s">
        <v>192</v>
      </c>
      <c r="C168" s="67"/>
    </row>
    <row r="169" s="68" customFormat="1" ht="12.75" hidden="1">
      <c r="C169" s="67"/>
    </row>
    <row r="170" spans="1:3" s="68" customFormat="1" ht="12.75" hidden="1">
      <c r="A170" s="73" t="s">
        <v>193</v>
      </c>
      <c r="B170" s="74" t="s">
        <v>194</v>
      </c>
      <c r="C170" s="67"/>
    </row>
    <row r="171" spans="1:3" s="68" customFormat="1" ht="12.75" hidden="1">
      <c r="A171" s="73" t="s">
        <v>195</v>
      </c>
      <c r="B171" s="75" t="s">
        <v>196</v>
      </c>
      <c r="C171" s="67"/>
    </row>
    <row r="172" spans="1:3" s="68" customFormat="1" ht="12.75" hidden="1">
      <c r="A172" s="73" t="s">
        <v>197</v>
      </c>
      <c r="B172" s="73" t="s">
        <v>198</v>
      </c>
      <c r="C172" s="67"/>
    </row>
    <row r="173" spans="1:3" s="68" customFormat="1" ht="12.75" hidden="1">
      <c r="A173" s="73" t="s">
        <v>199</v>
      </c>
      <c r="B173" s="73" t="s">
        <v>200</v>
      </c>
      <c r="C173" s="67"/>
    </row>
    <row r="174" spans="1:3" s="68" customFormat="1" ht="12.75" hidden="1">
      <c r="A174" s="73" t="s">
        <v>201</v>
      </c>
      <c r="B174" s="73" t="s">
        <v>202</v>
      </c>
      <c r="C174" s="67"/>
    </row>
    <row r="175" spans="1:3" s="68" customFormat="1" ht="12.75" hidden="1">
      <c r="A175" s="73" t="s">
        <v>110</v>
      </c>
      <c r="B175" s="73" t="s">
        <v>203</v>
      </c>
      <c r="C175" s="67"/>
    </row>
    <row r="176" spans="1:3" s="68" customFormat="1" ht="12.75" hidden="1">
      <c r="A176" s="73" t="s">
        <v>117</v>
      </c>
      <c r="B176" s="73" t="s">
        <v>204</v>
      </c>
      <c r="C176" s="67"/>
    </row>
    <row r="177" spans="1:3" s="68" customFormat="1" ht="12.75" hidden="1">
      <c r="A177" s="73" t="s">
        <v>115</v>
      </c>
      <c r="B177" s="73" t="s">
        <v>205</v>
      </c>
      <c r="C177" s="67"/>
    </row>
    <row r="178" spans="1:3" s="68" customFormat="1" ht="39" hidden="1">
      <c r="A178" s="73" t="s">
        <v>206</v>
      </c>
      <c r="B178" s="75" t="s">
        <v>207</v>
      </c>
      <c r="C178" s="67"/>
    </row>
    <row r="179" spans="1:3" s="68" customFormat="1" ht="26.25" hidden="1">
      <c r="A179" s="73" t="s">
        <v>208</v>
      </c>
      <c r="B179" s="75" t="s">
        <v>209</v>
      </c>
      <c r="C179" s="67"/>
    </row>
    <row r="180" spans="1:3" s="68" customFormat="1" ht="12.75" hidden="1">
      <c r="A180" s="73" t="s">
        <v>210</v>
      </c>
      <c r="B180" s="73" t="s">
        <v>211</v>
      </c>
      <c r="C180" s="67"/>
    </row>
    <row r="181" spans="1:3" s="68" customFormat="1" ht="12.75" hidden="1">
      <c r="A181" s="73" t="s">
        <v>212</v>
      </c>
      <c r="B181" s="73" t="s">
        <v>213</v>
      </c>
      <c r="C181" s="67"/>
    </row>
    <row r="182" spans="1:3" s="68" customFormat="1" ht="12.75" hidden="1">
      <c r="A182" s="73" t="s">
        <v>214</v>
      </c>
      <c r="B182" s="73" t="s">
        <v>215</v>
      </c>
      <c r="C182" s="67"/>
    </row>
    <row r="183" spans="1:3" s="68" customFormat="1" ht="12.75" hidden="1">
      <c r="A183" s="73" t="s">
        <v>189</v>
      </c>
      <c r="B183" s="75" t="s">
        <v>216</v>
      </c>
      <c r="C183" s="67"/>
    </row>
    <row r="184" spans="1:3" s="68" customFormat="1" ht="12.75" hidden="1">
      <c r="A184" s="73" t="s">
        <v>217</v>
      </c>
      <c r="B184" s="75" t="s">
        <v>127</v>
      </c>
      <c r="C184" s="67"/>
    </row>
    <row r="185" spans="1:3" s="68" customFormat="1" ht="12.75" hidden="1">
      <c r="A185" s="73" t="s">
        <v>218</v>
      </c>
      <c r="B185" s="75" t="s">
        <v>128</v>
      </c>
      <c r="C185" s="67"/>
    </row>
    <row r="186" spans="1:3" s="68" customFormat="1" ht="12.75" hidden="1">
      <c r="A186" s="73" t="s">
        <v>217</v>
      </c>
      <c r="B186" s="73" t="s">
        <v>219</v>
      </c>
      <c r="C186" s="67"/>
    </row>
    <row r="187" spans="1:3" s="68" customFormat="1" ht="12.75" hidden="1">
      <c r="A187" s="73" t="s">
        <v>218</v>
      </c>
      <c r="B187" s="73" t="s">
        <v>220</v>
      </c>
      <c r="C187" s="67"/>
    </row>
    <row r="188" spans="1:3" s="68" customFormat="1" ht="12.75" hidden="1">
      <c r="A188" s="73"/>
      <c r="B188" s="76" t="s">
        <v>221</v>
      </c>
      <c r="C188" s="67"/>
    </row>
    <row r="189" spans="1:3" s="68" customFormat="1" ht="12.75" hidden="1">
      <c r="A189" s="73"/>
      <c r="B189" s="73" t="s">
        <v>222</v>
      </c>
      <c r="C189" s="67"/>
    </row>
    <row r="190" spans="1:3" s="68" customFormat="1" ht="12.75" hidden="1">
      <c r="A190" s="77"/>
      <c r="B190" s="78" t="s">
        <v>223</v>
      </c>
      <c r="C190" s="67"/>
    </row>
    <row r="191" spans="1:2" ht="27" hidden="1" thickBot="1">
      <c r="A191" s="79"/>
      <c r="B191" s="80" t="s">
        <v>224</v>
      </c>
    </row>
    <row r="192" spans="1:2" ht="12.75" hidden="1">
      <c r="A192" s="83"/>
      <c r="B192" s="84"/>
    </row>
  </sheetData>
  <sheetProtection/>
  <mergeCells count="5">
    <mergeCell ref="A9:B9"/>
    <mergeCell ref="A5:B5"/>
    <mergeCell ref="A6:B6"/>
    <mergeCell ref="A7:B7"/>
    <mergeCell ref="A8:B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2019-03-25T02:04:27Z</cp:lastPrinted>
  <dcterms:created xsi:type="dcterms:W3CDTF">2019-01-14T06:32:23Z</dcterms:created>
  <dcterms:modified xsi:type="dcterms:W3CDTF">2019-03-25T02:24:22Z</dcterms:modified>
  <cp:category/>
  <cp:version/>
  <cp:contentType/>
  <cp:contentStatus/>
</cp:coreProperties>
</file>