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32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<sst xmlns="http://schemas.openxmlformats.org/spreadsheetml/2006/main" count="224" uniqueCount="190">
  <si>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</si>
  <si>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</si>
  <si>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</si>
  <si>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</si>
  <si>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</si>
  <si>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</si>
  <si>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</si>
  <si>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</si>
  <si>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</si>
  <si>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</si>
  <si>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</si>
  <si>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 1.5</t>
  </si>
  <si>
    <t>1.7.</t>
  </si>
  <si>
    <t xml:space="preserve">Очистка подвалов от мусора </t>
  </si>
  <si>
    <t>Удаление с крыш снега и наледи (сбивание сосулей)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</si>
  <si>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</si>
  <si>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</si>
  <si>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</si>
  <si>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</si>
  <si>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</si>
  <si>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</si>
  <si>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</si>
  <si>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</si>
  <si>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</si>
  <si>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</si>
  <si>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</si>
  <si>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</si>
  <si>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</si>
  <si>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</si>
  <si>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</si>
  <si>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</si>
  <si>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</si>
  <si>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</si>
  <si>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</si>
  <si>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</si>
  <si>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</si>
  <si>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</si>
  <si>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</si>
  <si>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</si>
  <si>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</si>
  <si>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</si>
  <si>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</si>
  <si>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</si>
  <si>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</si>
  <si>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</si>
  <si>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</si>
  <si>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</si>
  <si>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</si>
  <si>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</si>
  <si>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</si>
  <si>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</si>
  <si>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</si>
  <si>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</si>
  <si>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</si>
  <si>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</si>
  <si>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</si>
  <si>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</si>
  <si>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</si>
  <si>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</si>
  <si>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</si>
  <si>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</si>
  <si>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</si>
  <si>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</si>
  <si>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</si>
  <si>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</si>
  <si>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</si>
  <si>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</si>
  <si>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</si>
  <si>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</si>
  <si>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</si>
  <si>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</si>
  <si>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</si>
  <si>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</si>
  <si>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</si>
  <si>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</si>
  <si>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</si>
  <si>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</si>
  <si>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</si>
  <si>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</si>
  <si>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</si>
  <si>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</si>
  <si>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</si>
  <si>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</si>
  <si>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фотореле ФР 7 в схеме для освещения лестничных маршей и придомовой территории</t>
  </si>
  <si>
    <t>замена патрона на лестничном марше (3 под)</t>
  </si>
  <si>
    <t>замена фотореле в схеме освещения МОП и придомовой территории</t>
  </si>
  <si>
    <t>очистка корпуса ЩУРС от пыли и грязи:</t>
  </si>
  <si>
    <t>нетканный материал</t>
  </si>
  <si>
    <t>замена плавкой вставки в ВРУ 250А</t>
  </si>
  <si>
    <t>замена плавкой вставки в ВРУ 100А</t>
  </si>
  <si>
    <t>замена автомата 16А (кв.41,76,77)</t>
  </si>
  <si>
    <t>замена автомата 25А (кв.76,77)</t>
  </si>
  <si>
    <t>укрепление выключателя автоматического (дин.рейка 1200-0,1шт )</t>
  </si>
  <si>
    <t>смена патрона энергосберегающего (1п)</t>
  </si>
  <si>
    <t>замена энергосберегающего патрона СА 19(восстановленного)</t>
  </si>
  <si>
    <t>монтаж розеток в ЩУРС (1 подъезд):</t>
  </si>
  <si>
    <t>а</t>
  </si>
  <si>
    <t>смена розеток ОП 1</t>
  </si>
  <si>
    <t>б</t>
  </si>
  <si>
    <t>устройство кабеля АВВГ 2*2,5</t>
  </si>
  <si>
    <t>ремонт и замена светильника освещения придомовой территории (5 под):</t>
  </si>
  <si>
    <t>смена лампы натриевой ДНАТ 150 Вт</t>
  </si>
  <si>
    <t>смена дросселя ДНАТ</t>
  </si>
  <si>
    <t>в</t>
  </si>
  <si>
    <t>смена ИЗУ -1М 100/400 Ремар</t>
  </si>
  <si>
    <t>установка коробки ОП-3 рожковой  над ЩРУС (2 под1эт)</t>
  </si>
  <si>
    <t>9.2.</t>
  </si>
  <si>
    <t>Текущий ремонт систем водоснабжения и водоотведения (непредвиденные работы</t>
  </si>
  <si>
    <t>замена сборки Ду 15 мм на стояке ГВС (стояк кв.80) с вентилем:</t>
  </si>
  <si>
    <t>замена крана шарового Ду 15 мм</t>
  </si>
  <si>
    <t>замена сгона Ду 15 мм на сварке</t>
  </si>
  <si>
    <t>смена контргайки Ду 15 мм</t>
  </si>
  <si>
    <t>смена муфты Ду 15 мм</t>
  </si>
  <si>
    <t>смена резьбы Ду 15 мм</t>
  </si>
  <si>
    <t>замена участка  трубопровода ГВС (4 подъезд, подвал):</t>
  </si>
  <si>
    <t>смена участка трубы Ду 15мм</t>
  </si>
  <si>
    <t>сварочные работы</t>
  </si>
  <si>
    <t>замена сборки Ду 25 мм с вентилем на стояке ХВС (стояк кв.76):</t>
  </si>
  <si>
    <t>замена крана шарового Ду 25мм</t>
  </si>
  <si>
    <t>смена сгона Ду 25 мм со сваркой</t>
  </si>
  <si>
    <t>смена контргайки Ду 25 мм</t>
  </si>
  <si>
    <t>смена муфты Ду 25 мм</t>
  </si>
  <si>
    <t>замена сбросного вентиля Ду 15 мм на стояках ХВС и отопления (стояк кв.76), стояк ГВС (кв.80):</t>
  </si>
  <si>
    <t>смена вентиля бронзового Ду 15 мм</t>
  </si>
  <si>
    <t>установка крана шарового Ду 15 мм</t>
  </si>
  <si>
    <t>замена вентиля на стояке ХВС Ду 25 мм:</t>
  </si>
  <si>
    <t>замена крана шарового Ду 25 мм</t>
  </si>
  <si>
    <t xml:space="preserve">замена сбросного вентиля Ду 15 мм на стояке ХВС </t>
  </si>
  <si>
    <t>замена сбросного вентиля Ду 15 мм на стояке отопления</t>
  </si>
  <si>
    <t>устранение засора канализационного стояка Ду 50мм (стояк квартиры №47)</t>
  </si>
  <si>
    <t>устранение засора канализационного выпуска Ду 100 мм (5-6 пп)</t>
  </si>
  <si>
    <t>устранение засора канализационного выпуска Ду 100 мм (3-4 подъезды)</t>
  </si>
  <si>
    <t>замена участка стояка канализации Ду 50 мм в подвале:</t>
  </si>
  <si>
    <t>установка сантехнической уплотнительной манжеты 73*50</t>
  </si>
  <si>
    <t>установка канализационного переходника РР Ду 73*50 с манжетой</t>
  </si>
  <si>
    <t xml:space="preserve">установка муфты РР Ду 50 мм </t>
  </si>
  <si>
    <t>устранение засора канализационного выпуска Ду 100 мм (5-6 подъезды)</t>
  </si>
  <si>
    <t>замена вводного вентиля ГВС Ду 15 мм (кв.39)</t>
  </si>
  <si>
    <t>замена сборки на стояке ГВС (6 подъезд):</t>
  </si>
  <si>
    <t>смена сгона Ду 15 мм со сваркой</t>
  </si>
  <si>
    <t>смена резьбы  Ду 15 мм</t>
  </si>
  <si>
    <t>устранение засора канализационного коллектора Ду 100 мм (3-4 подъезд)</t>
  </si>
  <si>
    <t>смена крана шарового Ду25мм на стояке ХВС с отжигом</t>
  </si>
  <si>
    <t>смена контргайки Ду25мм</t>
  </si>
  <si>
    <t>смена муфты Ду25мм</t>
  </si>
  <si>
    <t>смена сгона Ду25мм</t>
  </si>
  <si>
    <t>смена резьбы Ду25мм</t>
  </si>
  <si>
    <t>смена крана шарового Ду15мм 11Бп1</t>
  </si>
  <si>
    <t>смена вентиля бронзового Ду 25 мм</t>
  </si>
  <si>
    <t>устранение засора канализационного коллектора Ду100мм (1п)</t>
  </si>
  <si>
    <t>устранение засора канализационного коллектора Ду 100 мм (1 подъезд)</t>
  </si>
  <si>
    <t xml:space="preserve"> 9.3</t>
  </si>
  <si>
    <t>Текущий ремонт систем конструкт.элементов) (непредвиденные работы</t>
  </si>
  <si>
    <t>укрепление шибера (2п конт) на болт м12 и гайку м12</t>
  </si>
  <si>
    <t>установка дверной пружины (1п т.дв)</t>
  </si>
  <si>
    <t>смазка дверных навесов (1п т.дв)</t>
  </si>
  <si>
    <t>укрепление дверных навесов (1п т.дв)</t>
  </si>
  <si>
    <t>очистка подъездных козырьков от мусора и мха (1-6пп)</t>
  </si>
  <si>
    <t>ремонт доски объявлений со сменой ДСП (4п, крыльцо)</t>
  </si>
  <si>
    <t>ремонт козырьков кв.86, 72, 14</t>
  </si>
  <si>
    <t>замена деревянных окон на пластиковые</t>
  </si>
  <si>
    <t>установка б/у сливных лотков в местах протекания кровли  (4п,чердак)</t>
  </si>
  <si>
    <t>ремонт отмостки толщ 7 см асфальтовой крошкой</t>
  </si>
  <si>
    <t>СТРОИТЕЛЬНЫЕ РАБОТЫ</t>
  </si>
  <si>
    <t>герметизация наплавляемой кровли мастикой</t>
  </si>
  <si>
    <t>укрепление балконного ограждения с приставной лестницы</t>
  </si>
  <si>
    <t>закрытие подвальных продухов гайкой М 10</t>
  </si>
  <si>
    <t>установка дверной ручки (1п т.дв)</t>
  </si>
  <si>
    <t>обход чердаков и слив воды в местах протекания кровли</t>
  </si>
  <si>
    <t>ремонт л/клетки 1п</t>
  </si>
  <si>
    <t>установка балясин на лестничных ограждениях (1-6пп) из круга Ду 12</t>
  </si>
  <si>
    <t>установка информационных досок (1п,1эт)</t>
  </si>
  <si>
    <t>установка дверной ручки (2п т.дв)</t>
  </si>
  <si>
    <t>замена бруска балконного ограждения (77кв.)  0,05*0,05</t>
  </si>
  <si>
    <t>открытие подвальных продухов</t>
  </si>
  <si>
    <t xml:space="preserve">            ИТОГО по п. 9 :</t>
  </si>
  <si>
    <t>Управление многоквартирным домом</t>
  </si>
  <si>
    <t xml:space="preserve">   Сумма затрат по дому   :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</si>
  <si>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</si>
  <si>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</si>
  <si>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</si>
  <si>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 вывоз и захоронение твердых бытовых отходов     </t>
  </si>
  <si>
    <t>Итого начислено населению (доход)</t>
  </si>
  <si>
    <t>Результат за 2018 год "+" -экономия "-" - перерасход</t>
  </si>
  <si>
    <t>МКД по ул.Парковая 10</t>
  </si>
  <si>
    <t>Результат накоплением "+" -экономия "-" - перерасход</t>
  </si>
  <si>
    <t>Поверка прибора учета тепла</t>
  </si>
  <si>
    <t>Текущий ремонт за 2018 год</t>
  </si>
  <si>
    <t>Итого оплачено населением</t>
  </si>
  <si>
    <t>10.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</si>
</sst>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4" fillId="0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2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174" fontId="3" fillId="0" borderId="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 horizontal="left"/>
    </xf>
    <xf numFmtId="2" fontId="2" fillId="0" borderId="3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workbookViewId="0" topLeftCell="A124">
      <selection activeCell="D165" sqref="D165"/>
    </sheetView>
  </sheetViews>
  <sheetFormatPr defaultColWidth="9.00390625" defaultRowHeight="12.75"/>
  <cols>
    <col min="1" max="1" width="5.00390625" style="51" customWidth="1"/>
    <col min="2" max="2" width="72.875" style="50" customWidth="1"/>
    <col min="3" max="3" width="20.125" style="49" customWidth="1"/>
    <col min="4" max="4" width="9.625" style="50" bestFit="1" customWidth="1"/>
    <col min="5" max="16384" width="9.125" style="50" customWidth="1"/>
  </cols>
  <sheetData>
    <row r="1" spans="1:3" s="3" customFormat="1" ht="12.75">
      <c r="A1" s="64" t="s">
        <v>178</v>
      </c>
      <c r="B1" s="64"/>
      <c r="C1" s="2"/>
    </row>
    <row r="2" spans="1:3" s="3" customFormat="1" ht="12.75" customHeight="1">
      <c r="A2" s="64" t="s">
        <v>179</v>
      </c>
      <c r="B2" s="64"/>
      <c r="C2" s="2"/>
    </row>
    <row r="3" spans="1:3" s="3" customFormat="1" ht="12.75">
      <c r="A3" s="64" t="s">
        <v>184</v>
      </c>
      <c r="B3" s="64"/>
      <c r="C3" s="2"/>
    </row>
    <row r="4" spans="1:3" s="3" customFormat="1" ht="12.75">
      <c r="A4" s="1"/>
      <c r="B4" s="1"/>
      <c r="C4" s="2"/>
    </row>
    <row r="5" spans="1:4" s="7" customFormat="1" ht="13.5" thickBot="1">
      <c r="A5" s="4"/>
      <c r="B5" s="5" t="s">
        <v>180</v>
      </c>
      <c r="C5" s="6">
        <v>105976.49</v>
      </c>
      <c r="D5" s="7">
        <f>C5+285459.14</f>
        <v>391435.63</v>
      </c>
    </row>
    <row r="6" spans="1:3" s="11" customFormat="1" ht="12.75">
      <c r="A6" s="8"/>
      <c r="B6" s="9"/>
      <c r="C6" s="10"/>
    </row>
    <row r="7" spans="1:3" s="15" customFormat="1" ht="12.75">
      <c r="A7" s="12"/>
      <c r="B7" s="13" t="s">
        <v>2</v>
      </c>
      <c r="C7" s="14"/>
    </row>
    <row r="8" spans="1:3" s="15" customFormat="1" ht="12.75">
      <c r="A8" s="16" t="s">
        <v>3</v>
      </c>
      <c r="B8" s="17" t="s">
        <v>4</v>
      </c>
      <c r="C8" s="18">
        <v>47524.32299999999</v>
      </c>
    </row>
    <row r="9" spans="1:3" s="15" customFormat="1" ht="12.75">
      <c r="A9" s="16"/>
      <c r="B9" s="17" t="s">
        <v>5</v>
      </c>
      <c r="C9" s="18">
        <v>23450.954000000005</v>
      </c>
    </row>
    <row r="10" spans="1:3" s="15" customFormat="1" ht="12.75">
      <c r="A10" s="16" t="s">
        <v>6</v>
      </c>
      <c r="B10" s="19" t="s">
        <v>7</v>
      </c>
      <c r="C10" s="18">
        <v>12452.377999999999</v>
      </c>
    </row>
    <row r="11" spans="1:3" s="15" customFormat="1" ht="12.75">
      <c r="A11" s="16"/>
      <c r="B11" s="19" t="s">
        <v>8</v>
      </c>
      <c r="C11" s="18">
        <v>13651.564</v>
      </c>
    </row>
    <row r="12" spans="1:3" s="15" customFormat="1" ht="25.5">
      <c r="A12" s="16" t="s">
        <v>9</v>
      </c>
      <c r="B12" s="19" t="s">
        <v>10</v>
      </c>
      <c r="C12" s="18">
        <v>7167.013199999999</v>
      </c>
    </row>
    <row r="13" spans="1:3" s="15" customFormat="1" ht="12.75">
      <c r="A13" s="16" t="s">
        <v>11</v>
      </c>
      <c r="B13" s="19" t="s">
        <v>181</v>
      </c>
      <c r="C13" s="18">
        <v>121775.535</v>
      </c>
    </row>
    <row r="14" spans="1:3" s="15" customFormat="1" ht="12.75">
      <c r="A14" s="16" t="s">
        <v>12</v>
      </c>
      <c r="B14" s="17" t="s">
        <v>13</v>
      </c>
      <c r="C14" s="18">
        <v>4999.665999999999</v>
      </c>
    </row>
    <row r="15" spans="1:3" s="15" customFormat="1" ht="12.75">
      <c r="A15" s="16">
        <v>1.8</v>
      </c>
      <c r="B15" s="19" t="s">
        <v>14</v>
      </c>
      <c r="C15" s="18">
        <v>2002.94</v>
      </c>
    </row>
    <row r="16" spans="1:3" s="11" customFormat="1" ht="12.75">
      <c r="A16" s="16"/>
      <c r="B16" s="20" t="s">
        <v>15</v>
      </c>
      <c r="C16" s="52">
        <f>SUM(C8:C15)</f>
        <v>233024.3732</v>
      </c>
    </row>
    <row r="17" spans="1:3" s="15" customFormat="1" ht="12.75">
      <c r="A17" s="22"/>
      <c r="B17" s="23" t="s">
        <v>16</v>
      </c>
      <c r="C17" s="18"/>
    </row>
    <row r="18" spans="1:3" s="15" customFormat="1" ht="12.75">
      <c r="A18" s="16" t="s">
        <v>17</v>
      </c>
      <c r="B18" s="19" t="s">
        <v>18</v>
      </c>
      <c r="C18" s="18">
        <v>10287.36</v>
      </c>
    </row>
    <row r="19" spans="1:3" s="15" customFormat="1" ht="12.75">
      <c r="A19" s="16" t="s">
        <v>19</v>
      </c>
      <c r="B19" s="19" t="s">
        <v>20</v>
      </c>
      <c r="C19" s="18">
        <v>5947.095000000001</v>
      </c>
    </row>
    <row r="20" spans="1:3" s="15" customFormat="1" ht="12.75">
      <c r="A20" s="16" t="s">
        <v>21</v>
      </c>
      <c r="B20" s="19" t="s">
        <v>22</v>
      </c>
      <c r="C20" s="18">
        <v>30207.589500000002</v>
      </c>
    </row>
    <row r="21" spans="1:3" s="15" customFormat="1" ht="12.75">
      <c r="A21" s="16" t="s">
        <v>23</v>
      </c>
      <c r="B21" s="19" t="s">
        <v>24</v>
      </c>
      <c r="C21" s="18">
        <v>1406.16</v>
      </c>
    </row>
    <row r="22" spans="1:3" s="15" customFormat="1" ht="12.75">
      <c r="A22" s="16" t="s">
        <v>25</v>
      </c>
      <c r="B22" s="19" t="s">
        <v>26</v>
      </c>
      <c r="C22" s="18">
        <v>7490.475000000001</v>
      </c>
    </row>
    <row r="23" spans="1:3" s="15" customFormat="1" ht="12.75">
      <c r="A23" s="16" t="s">
        <v>27</v>
      </c>
      <c r="B23" s="19" t="s">
        <v>28</v>
      </c>
      <c r="C23" s="18">
        <v>282.78</v>
      </c>
    </row>
    <row r="24" spans="1:3" s="11" customFormat="1" ht="12.75">
      <c r="A24" s="16"/>
      <c r="B24" s="20" t="s">
        <v>29</v>
      </c>
      <c r="C24" s="52">
        <f>SUM(C18:C23)</f>
        <v>55621.459500000004</v>
      </c>
    </row>
    <row r="25" spans="1:3" s="15" customFormat="1" ht="12.75">
      <c r="A25" s="24"/>
      <c r="B25" s="25" t="s">
        <v>30</v>
      </c>
      <c r="C25" s="18"/>
    </row>
    <row r="26" spans="1:3" s="15" customFormat="1" ht="12.75">
      <c r="A26" s="16" t="s">
        <v>17</v>
      </c>
      <c r="B26" s="17" t="s">
        <v>31</v>
      </c>
      <c r="C26" s="18">
        <v>19179.402000000002</v>
      </c>
    </row>
    <row r="27" spans="1:3" s="15" customFormat="1" ht="12.75">
      <c r="A27" s="26" t="s">
        <v>19</v>
      </c>
      <c r="B27" s="17" t="s">
        <v>32</v>
      </c>
      <c r="C27" s="18">
        <v>3423</v>
      </c>
    </row>
    <row r="28" spans="1:3" s="15" customFormat="1" ht="12.75">
      <c r="A28" s="26" t="s">
        <v>33</v>
      </c>
      <c r="B28" s="17" t="s">
        <v>34</v>
      </c>
      <c r="C28" s="18">
        <v>3520.8</v>
      </c>
    </row>
    <row r="29" spans="1:3" s="15" customFormat="1" ht="12.75">
      <c r="A29" s="26" t="s">
        <v>35</v>
      </c>
      <c r="B29" s="17" t="s">
        <v>36</v>
      </c>
      <c r="C29" s="18">
        <v>5546.16</v>
      </c>
    </row>
    <row r="30" spans="1:3" s="15" customFormat="1" ht="12.75">
      <c r="A30" s="26"/>
      <c r="B30" s="17" t="s">
        <v>37</v>
      </c>
      <c r="C30" s="18">
        <v>19810.023</v>
      </c>
    </row>
    <row r="31" spans="1:3" s="15" customFormat="1" ht="12.75">
      <c r="A31" s="26"/>
      <c r="B31" s="17" t="s">
        <v>38</v>
      </c>
      <c r="C31" s="18">
        <v>31316.852000000003</v>
      </c>
    </row>
    <row r="32" spans="1:3" s="15" customFormat="1" ht="25.5">
      <c r="A32" s="27" t="s">
        <v>39</v>
      </c>
      <c r="B32" s="17" t="s">
        <v>40</v>
      </c>
      <c r="C32" s="18">
        <v>2500</v>
      </c>
    </row>
    <row r="33" spans="1:3" s="15" customFormat="1" ht="25.5">
      <c r="A33" s="27" t="s">
        <v>27</v>
      </c>
      <c r="B33" s="17" t="s">
        <v>41</v>
      </c>
      <c r="C33" s="18">
        <v>3750.54</v>
      </c>
    </row>
    <row r="34" spans="1:3" s="15" customFormat="1" ht="12.75">
      <c r="A34" s="27" t="s">
        <v>42</v>
      </c>
      <c r="B34" s="17" t="s">
        <v>43</v>
      </c>
      <c r="C34" s="18">
        <v>3429.92</v>
      </c>
    </row>
    <row r="35" spans="1:3" s="11" customFormat="1" ht="12.75">
      <c r="A35" s="16"/>
      <c r="B35" s="20" t="s">
        <v>44</v>
      </c>
      <c r="C35" s="52">
        <f>SUM(C26:C34)</f>
        <v>92476.697</v>
      </c>
    </row>
    <row r="36" spans="1:3" s="15" customFormat="1" ht="13.5" thickBot="1">
      <c r="A36" s="24"/>
      <c r="B36" s="25" t="s">
        <v>45</v>
      </c>
      <c r="C36" s="18"/>
    </row>
    <row r="37" spans="1:3" s="15" customFormat="1" ht="25.5">
      <c r="A37" s="16" t="s">
        <v>46</v>
      </c>
      <c r="B37" s="28" t="s">
        <v>47</v>
      </c>
      <c r="C37" s="18">
        <v>100147.86</v>
      </c>
    </row>
    <row r="38" spans="1:3" s="15" customFormat="1" ht="12.75">
      <c r="A38" s="27" t="s">
        <v>48</v>
      </c>
      <c r="B38" s="17" t="s">
        <v>49</v>
      </c>
      <c r="C38" s="18">
        <v>2967.43</v>
      </c>
    </row>
    <row r="39" spans="1:3" s="11" customFormat="1" ht="12.75">
      <c r="A39" s="16"/>
      <c r="B39" s="20" t="s">
        <v>44</v>
      </c>
      <c r="C39" s="52">
        <f>SUM(C37:C38)</f>
        <v>103115.29</v>
      </c>
    </row>
    <row r="40" spans="1:3" s="15" customFormat="1" ht="12.75">
      <c r="A40" s="24"/>
      <c r="B40" s="25" t="s">
        <v>50</v>
      </c>
      <c r="C40" s="18"/>
    </row>
    <row r="41" spans="1:3" s="15" customFormat="1" ht="38.25">
      <c r="A41" s="16" t="s">
        <v>51</v>
      </c>
      <c r="B41" s="17" t="s">
        <v>52</v>
      </c>
      <c r="C41" s="18">
        <v>10635.858</v>
      </c>
    </row>
    <row r="42" spans="1:3" s="15" customFormat="1" ht="25.5">
      <c r="A42" s="27" t="s">
        <v>53</v>
      </c>
      <c r="B42" s="17" t="s">
        <v>54</v>
      </c>
      <c r="C42" s="18">
        <v>20495.376</v>
      </c>
    </row>
    <row r="43" spans="1:3" s="15" customFormat="1" ht="38.25">
      <c r="A43" s="27" t="s">
        <v>55</v>
      </c>
      <c r="B43" s="17" t="s">
        <v>56</v>
      </c>
      <c r="C43" s="18">
        <v>15371.532</v>
      </c>
    </row>
    <row r="44" spans="1:3" s="15" customFormat="1" ht="12.75">
      <c r="A44" s="27" t="s">
        <v>57</v>
      </c>
      <c r="B44" s="17" t="s">
        <v>58</v>
      </c>
      <c r="C44" s="18">
        <v>4088.7</v>
      </c>
    </row>
    <row r="45" spans="1:3" s="15" customFormat="1" ht="25.5">
      <c r="A45" s="27" t="s">
        <v>59</v>
      </c>
      <c r="B45" s="17" t="s">
        <v>60</v>
      </c>
      <c r="C45" s="18">
        <v>14828.094</v>
      </c>
    </row>
    <row r="46" spans="1:3" s="11" customFormat="1" ht="12.75">
      <c r="A46" s="16"/>
      <c r="B46" s="20" t="s">
        <v>61</v>
      </c>
      <c r="C46" s="52">
        <f>SUM(C41:C45)</f>
        <v>65419.56</v>
      </c>
    </row>
    <row r="47" spans="1:3" s="11" customFormat="1" ht="25.5">
      <c r="A47" s="29" t="s">
        <v>62</v>
      </c>
      <c r="B47" s="20" t="s">
        <v>63</v>
      </c>
      <c r="C47" s="21">
        <v>41456.556</v>
      </c>
    </row>
    <row r="48" spans="1:3" s="11" customFormat="1" ht="12.75">
      <c r="A48" s="29" t="s">
        <v>64</v>
      </c>
      <c r="B48" s="20" t="s">
        <v>65</v>
      </c>
      <c r="C48" s="21">
        <v>10713.491999999998</v>
      </c>
    </row>
    <row r="49" spans="1:3" s="11" customFormat="1" ht="12.75">
      <c r="A49" s="29"/>
      <c r="B49" s="20" t="s">
        <v>66</v>
      </c>
      <c r="C49" s="52">
        <f>SUM(C47:C48)</f>
        <v>52170.047999999995</v>
      </c>
    </row>
    <row r="50" spans="1:3" s="11" customFormat="1" ht="12.75">
      <c r="A50" s="29" t="s">
        <v>67</v>
      </c>
      <c r="B50" s="20" t="s">
        <v>68</v>
      </c>
      <c r="C50" s="52">
        <v>2897.972</v>
      </c>
    </row>
    <row r="51" spans="1:3" s="11" customFormat="1" ht="12.75">
      <c r="A51" s="29" t="s">
        <v>69</v>
      </c>
      <c r="B51" s="20" t="s">
        <v>70</v>
      </c>
      <c r="C51" s="52">
        <v>4179.4778</v>
      </c>
    </row>
    <row r="52" spans="1:3" s="15" customFormat="1" ht="12.75">
      <c r="A52" s="30"/>
      <c r="B52" s="31" t="s">
        <v>71</v>
      </c>
      <c r="C52" s="18"/>
    </row>
    <row r="53" spans="1:3" s="15" customFormat="1" ht="12.75">
      <c r="A53" s="16" t="s">
        <v>72</v>
      </c>
      <c r="B53" s="19" t="s">
        <v>73</v>
      </c>
      <c r="C53" s="18">
        <v>2889.72</v>
      </c>
    </row>
    <row r="54" spans="1:3" s="15" customFormat="1" ht="12.75">
      <c r="A54" s="16" t="s">
        <v>74</v>
      </c>
      <c r="B54" s="19" t="s">
        <v>75</v>
      </c>
      <c r="C54" s="18">
        <v>2889.72</v>
      </c>
    </row>
    <row r="55" spans="1:3" s="15" customFormat="1" ht="25.5">
      <c r="A55" s="16"/>
      <c r="B55" s="19" t="s">
        <v>76</v>
      </c>
      <c r="C55" s="18">
        <v>2675.64</v>
      </c>
    </row>
    <row r="56" spans="1:3" s="15" customFormat="1" ht="25.5">
      <c r="A56" s="16"/>
      <c r="B56" s="19" t="s">
        <v>77</v>
      </c>
      <c r="C56" s="18">
        <v>2675.64</v>
      </c>
    </row>
    <row r="57" spans="1:3" s="15" customFormat="1" ht="25.5">
      <c r="A57" s="16"/>
      <c r="B57" s="19" t="s">
        <v>78</v>
      </c>
      <c r="C57" s="18">
        <v>5351.28</v>
      </c>
    </row>
    <row r="58" spans="1:3" s="15" customFormat="1" ht="12.75">
      <c r="A58" s="16"/>
      <c r="B58" s="19" t="s">
        <v>186</v>
      </c>
      <c r="C58" s="18">
        <v>12272</v>
      </c>
    </row>
    <row r="59" spans="1:3" s="11" customFormat="1" ht="12.75">
      <c r="A59" s="16"/>
      <c r="B59" s="20" t="s">
        <v>79</v>
      </c>
      <c r="C59" s="52">
        <f>SUM(C53:C58)</f>
        <v>28754</v>
      </c>
    </row>
    <row r="60" spans="1:3" s="35" customFormat="1" ht="12.75">
      <c r="A60" s="32"/>
      <c r="B60" s="33" t="s">
        <v>80</v>
      </c>
      <c r="C60" s="34"/>
    </row>
    <row r="61" spans="1:3" s="38" customFormat="1" ht="12.75">
      <c r="A61" s="36" t="s">
        <v>81</v>
      </c>
      <c r="B61" s="37" t="s">
        <v>82</v>
      </c>
      <c r="C61" s="34"/>
    </row>
    <row r="62" spans="1:3" s="38" customFormat="1" ht="25.5">
      <c r="A62" s="36"/>
      <c r="B62" s="39" t="s">
        <v>83</v>
      </c>
      <c r="C62" s="34">
        <v>403.15</v>
      </c>
    </row>
    <row r="63" spans="1:3" s="38" customFormat="1" ht="12.75">
      <c r="A63" s="36"/>
      <c r="B63" s="39" t="s">
        <v>84</v>
      </c>
      <c r="C63" s="34">
        <v>215.37</v>
      </c>
    </row>
    <row r="64" spans="1:3" s="38" customFormat="1" ht="12.75">
      <c r="A64" s="36"/>
      <c r="B64" s="39" t="s">
        <v>85</v>
      </c>
      <c r="C64" s="34">
        <v>403.15</v>
      </c>
    </row>
    <row r="65" spans="1:3" s="38" customFormat="1" ht="12.75">
      <c r="A65" s="36"/>
      <c r="B65" s="40" t="s">
        <v>86</v>
      </c>
      <c r="C65" s="34"/>
    </row>
    <row r="66" spans="1:3" s="38" customFormat="1" ht="12.75">
      <c r="A66" s="36"/>
      <c r="B66" s="39" t="s">
        <v>87</v>
      </c>
      <c r="C66" s="34">
        <v>42.135</v>
      </c>
    </row>
    <row r="67" spans="1:3" s="38" customFormat="1" ht="12.75">
      <c r="A67" s="36"/>
      <c r="B67" s="39" t="s">
        <v>88</v>
      </c>
      <c r="C67" s="34">
        <v>110.07</v>
      </c>
    </row>
    <row r="68" spans="1:3" s="38" customFormat="1" ht="12.75">
      <c r="A68" s="36"/>
      <c r="B68" s="39" t="s">
        <v>89</v>
      </c>
      <c r="C68" s="34">
        <v>78.33</v>
      </c>
    </row>
    <row r="69" spans="1:3" s="38" customFormat="1" ht="12.75">
      <c r="A69" s="36"/>
      <c r="B69" s="39" t="s">
        <v>90</v>
      </c>
      <c r="C69" s="34">
        <v>1811.2</v>
      </c>
    </row>
    <row r="70" spans="1:3" s="38" customFormat="1" ht="12.75">
      <c r="A70" s="36"/>
      <c r="B70" s="39" t="s">
        <v>91</v>
      </c>
      <c r="C70" s="34">
        <v>724.48</v>
      </c>
    </row>
    <row r="71" spans="1:3" s="38" customFormat="1" ht="12.75">
      <c r="A71" s="36"/>
      <c r="B71" s="39" t="s">
        <v>92</v>
      </c>
      <c r="C71" s="34">
        <v>492.42</v>
      </c>
    </row>
    <row r="72" spans="1:3" s="38" customFormat="1" ht="12.75">
      <c r="A72" s="36"/>
      <c r="B72" s="39" t="s">
        <v>93</v>
      </c>
      <c r="C72" s="34">
        <v>370.31</v>
      </c>
    </row>
    <row r="73" spans="1:3" s="38" customFormat="1" ht="12.75">
      <c r="A73" s="41"/>
      <c r="B73" s="39" t="s">
        <v>94</v>
      </c>
      <c r="C73" s="34">
        <v>215.37</v>
      </c>
    </row>
    <row r="74" spans="1:3" s="38" customFormat="1" ht="12.75">
      <c r="A74" s="41"/>
      <c r="B74" s="40" t="s">
        <v>95</v>
      </c>
      <c r="C74" s="34"/>
    </row>
    <row r="75" spans="1:3" s="38" customFormat="1" ht="12.75">
      <c r="A75" s="41" t="s">
        <v>96</v>
      </c>
      <c r="B75" s="39" t="s">
        <v>97</v>
      </c>
      <c r="C75" s="34">
        <v>485.49</v>
      </c>
    </row>
    <row r="76" spans="1:3" s="38" customFormat="1" ht="12.75">
      <c r="A76" s="41" t="s">
        <v>98</v>
      </c>
      <c r="B76" s="39" t="s">
        <v>99</v>
      </c>
      <c r="C76" s="34">
        <v>292.08</v>
      </c>
    </row>
    <row r="77" spans="1:3" s="38" customFormat="1" ht="25.5">
      <c r="A77" s="41"/>
      <c r="B77" s="40" t="s">
        <v>100</v>
      </c>
      <c r="C77" s="34"/>
    </row>
    <row r="78" spans="1:3" s="38" customFormat="1" ht="12.75">
      <c r="A78" s="41" t="s">
        <v>96</v>
      </c>
      <c r="B78" s="42" t="s">
        <v>101</v>
      </c>
      <c r="C78" s="34">
        <v>544.41</v>
      </c>
    </row>
    <row r="79" spans="1:3" s="38" customFormat="1" ht="12.75">
      <c r="A79" s="41" t="s">
        <v>98</v>
      </c>
      <c r="B79" s="42" t="s">
        <v>102</v>
      </c>
      <c r="C79" s="34">
        <v>402.84</v>
      </c>
    </row>
    <row r="80" spans="1:3" s="38" customFormat="1" ht="12.75">
      <c r="A80" s="41" t="s">
        <v>103</v>
      </c>
      <c r="B80" s="42" t="s">
        <v>104</v>
      </c>
      <c r="C80" s="34">
        <v>338.46</v>
      </c>
    </row>
    <row r="81" spans="1:3" s="38" customFormat="1" ht="12.75">
      <c r="A81" s="41"/>
      <c r="B81" s="42" t="s">
        <v>105</v>
      </c>
      <c r="C81" s="34">
        <v>164.73</v>
      </c>
    </row>
    <row r="82" spans="1:3" s="38" customFormat="1" ht="25.5">
      <c r="A82" s="36" t="s">
        <v>106</v>
      </c>
      <c r="B82" s="37" t="s">
        <v>107</v>
      </c>
      <c r="C82" s="34"/>
    </row>
    <row r="83" spans="1:3" s="38" customFormat="1" ht="12.75">
      <c r="A83" s="44"/>
      <c r="B83" s="40" t="s">
        <v>108</v>
      </c>
      <c r="C83" s="34"/>
    </row>
    <row r="84" spans="1:3" s="38" customFormat="1" ht="12.75">
      <c r="A84" s="44" t="s">
        <v>96</v>
      </c>
      <c r="B84" s="39" t="s">
        <v>109</v>
      </c>
      <c r="C84" s="34">
        <v>623.87</v>
      </c>
    </row>
    <row r="85" spans="1:3" s="38" customFormat="1" ht="12.75">
      <c r="A85" s="44" t="s">
        <v>98</v>
      </c>
      <c r="B85" s="39" t="s">
        <v>110</v>
      </c>
      <c r="C85" s="34">
        <v>199.71</v>
      </c>
    </row>
    <row r="86" spans="1:3" s="38" customFormat="1" ht="12.75">
      <c r="A86" s="44" t="s">
        <v>103</v>
      </c>
      <c r="B86" s="39" t="s">
        <v>111</v>
      </c>
      <c r="C86" s="34">
        <v>70.4</v>
      </c>
    </row>
    <row r="87" spans="1:3" s="38" customFormat="1" ht="12.75">
      <c r="A87" s="44" t="s">
        <v>0</v>
      </c>
      <c r="B87" s="39" t="s">
        <v>112</v>
      </c>
      <c r="C87" s="34">
        <v>428.4</v>
      </c>
    </row>
    <row r="88" spans="1:3" s="38" customFormat="1" ht="12.75">
      <c r="A88" s="44" t="s">
        <v>1</v>
      </c>
      <c r="B88" s="39" t="s">
        <v>113</v>
      </c>
      <c r="C88" s="34">
        <v>70.4</v>
      </c>
    </row>
    <row r="89" spans="1:3" s="38" customFormat="1" ht="12.75">
      <c r="A89" s="44"/>
      <c r="B89" s="40" t="s">
        <v>114</v>
      </c>
      <c r="C89" s="34"/>
    </row>
    <row r="90" spans="1:3" s="38" customFormat="1" ht="12.75">
      <c r="A90" s="44" t="s">
        <v>96</v>
      </c>
      <c r="B90" s="39" t="s">
        <v>115</v>
      </c>
      <c r="C90" s="34">
        <v>2214.87</v>
      </c>
    </row>
    <row r="91" spans="1:3" s="38" customFormat="1" ht="12.75">
      <c r="A91" s="44" t="s">
        <v>98</v>
      </c>
      <c r="B91" s="39" t="s">
        <v>116</v>
      </c>
      <c r="C91" s="34">
        <v>1128</v>
      </c>
    </row>
    <row r="92" spans="1:3" s="38" customFormat="1" ht="12.75">
      <c r="A92" s="44"/>
      <c r="B92" s="40" t="s">
        <v>117</v>
      </c>
      <c r="C92" s="34"/>
    </row>
    <row r="93" spans="1:3" s="38" customFormat="1" ht="12.75">
      <c r="A93" s="44" t="s">
        <v>96</v>
      </c>
      <c r="B93" s="39" t="s">
        <v>118</v>
      </c>
      <c r="C93" s="34">
        <v>878.37</v>
      </c>
    </row>
    <row r="94" spans="1:3" s="38" customFormat="1" ht="12.75">
      <c r="A94" s="44" t="s">
        <v>98</v>
      </c>
      <c r="B94" s="39" t="s">
        <v>119</v>
      </c>
      <c r="C94" s="34">
        <v>215.96</v>
      </c>
    </row>
    <row r="95" spans="1:3" s="38" customFormat="1" ht="12.75">
      <c r="A95" s="44" t="s">
        <v>103</v>
      </c>
      <c r="B95" s="39" t="s">
        <v>120</v>
      </c>
      <c r="C95" s="34">
        <v>71.03</v>
      </c>
    </row>
    <row r="96" spans="1:3" s="38" customFormat="1" ht="12.75">
      <c r="A96" s="44" t="s">
        <v>0</v>
      </c>
      <c r="B96" s="39" t="s">
        <v>121</v>
      </c>
      <c r="C96" s="34">
        <v>201.8</v>
      </c>
    </row>
    <row r="97" spans="1:3" s="38" customFormat="1" ht="12.75">
      <c r="A97" s="44" t="s">
        <v>1</v>
      </c>
      <c r="B97" s="39" t="s">
        <v>113</v>
      </c>
      <c r="C97" s="34">
        <v>362.72</v>
      </c>
    </row>
    <row r="98" spans="1:3" s="38" customFormat="1" ht="25.5">
      <c r="A98" s="44"/>
      <c r="B98" s="40" t="s">
        <v>122</v>
      </c>
      <c r="C98" s="34"/>
    </row>
    <row r="99" spans="1:3" s="38" customFormat="1" ht="12.75">
      <c r="A99" s="44" t="s">
        <v>96</v>
      </c>
      <c r="B99" s="39" t="s">
        <v>123</v>
      </c>
      <c r="C99" s="34">
        <v>1836.02</v>
      </c>
    </row>
    <row r="100" spans="1:3" s="38" customFormat="1" ht="12.75">
      <c r="A100" s="44" t="s">
        <v>98</v>
      </c>
      <c r="B100" s="39" t="s">
        <v>124</v>
      </c>
      <c r="C100" s="34">
        <v>918.01</v>
      </c>
    </row>
    <row r="101" spans="1:3" s="38" customFormat="1" ht="12.75">
      <c r="A101" s="44"/>
      <c r="B101" s="40" t="s">
        <v>125</v>
      </c>
      <c r="C101" s="34">
        <v>0</v>
      </c>
    </row>
    <row r="102" spans="1:3" s="38" customFormat="1" ht="12.75">
      <c r="A102" s="44" t="s">
        <v>96</v>
      </c>
      <c r="B102" s="39" t="s">
        <v>126</v>
      </c>
      <c r="C102" s="34">
        <v>918.01</v>
      </c>
    </row>
    <row r="103" spans="1:3" s="38" customFormat="1" ht="12.75">
      <c r="A103" s="44" t="s">
        <v>98</v>
      </c>
      <c r="B103" s="39" t="s">
        <v>119</v>
      </c>
      <c r="C103" s="34">
        <v>215.96</v>
      </c>
    </row>
    <row r="104" spans="1:3" s="38" customFormat="1" ht="12.75">
      <c r="A104" s="44" t="s">
        <v>103</v>
      </c>
      <c r="B104" s="39" t="s">
        <v>120</v>
      </c>
      <c r="C104" s="34">
        <v>71.03</v>
      </c>
    </row>
    <row r="105" spans="1:3" s="38" customFormat="1" ht="12.75">
      <c r="A105" s="44" t="s">
        <v>0</v>
      </c>
      <c r="B105" s="39" t="s">
        <v>113</v>
      </c>
      <c r="C105" s="34">
        <v>362.72</v>
      </c>
    </row>
    <row r="106" spans="1:3" s="38" customFormat="1" ht="12.75">
      <c r="A106" s="44"/>
      <c r="B106" s="39" t="s">
        <v>127</v>
      </c>
      <c r="C106" s="34">
        <v>918.01</v>
      </c>
    </row>
    <row r="107" spans="1:3" s="38" customFormat="1" ht="12.75">
      <c r="A107" s="44"/>
      <c r="B107" s="39" t="s">
        <v>128</v>
      </c>
      <c r="C107" s="34">
        <v>918.01</v>
      </c>
    </row>
    <row r="108" spans="1:3" s="38" customFormat="1" ht="12.75">
      <c r="A108" s="45"/>
      <c r="B108" s="39" t="s">
        <v>129</v>
      </c>
      <c r="C108" s="34">
        <v>232.533</v>
      </c>
    </row>
    <row r="109" spans="1:3" s="38" customFormat="1" ht="12.75">
      <c r="A109" s="45"/>
      <c r="B109" s="39" t="s">
        <v>130</v>
      </c>
      <c r="C109" s="34"/>
    </row>
    <row r="110" spans="1:3" s="38" customFormat="1" ht="12.75">
      <c r="A110" s="45"/>
      <c r="B110" s="39" t="s">
        <v>131</v>
      </c>
      <c r="C110" s="34"/>
    </row>
    <row r="111" spans="1:3" s="38" customFormat="1" ht="12.75">
      <c r="A111" s="45"/>
      <c r="B111" s="40" t="s">
        <v>132</v>
      </c>
      <c r="C111" s="34"/>
    </row>
    <row r="112" spans="1:3" s="38" customFormat="1" ht="12.75">
      <c r="A112" s="45"/>
      <c r="B112" s="39" t="s">
        <v>133</v>
      </c>
      <c r="C112" s="34">
        <v>335.74</v>
      </c>
    </row>
    <row r="113" spans="1:3" s="38" customFormat="1" ht="12.75">
      <c r="A113" s="45"/>
      <c r="B113" s="39" t="s">
        <v>134</v>
      </c>
      <c r="C113" s="34">
        <v>300.04</v>
      </c>
    </row>
    <row r="114" spans="1:3" s="38" customFormat="1" ht="12.75">
      <c r="A114" s="45"/>
      <c r="B114" s="39" t="s">
        <v>135</v>
      </c>
      <c r="C114" s="34">
        <v>1023.96</v>
      </c>
    </row>
    <row r="115" spans="1:3" s="38" customFormat="1" ht="12.75">
      <c r="A115" s="44"/>
      <c r="B115" s="39" t="s">
        <v>136</v>
      </c>
      <c r="C115" s="34"/>
    </row>
    <row r="116" spans="1:3" s="38" customFormat="1" ht="12.75">
      <c r="A116" s="44"/>
      <c r="B116" s="39" t="s">
        <v>137</v>
      </c>
      <c r="C116" s="34">
        <v>918.01</v>
      </c>
    </row>
    <row r="117" spans="1:3" s="38" customFormat="1" ht="12.75">
      <c r="A117" s="44"/>
      <c r="B117" s="40" t="s">
        <v>138</v>
      </c>
      <c r="C117" s="34">
        <v>0</v>
      </c>
    </row>
    <row r="118" spans="1:3" s="38" customFormat="1" ht="12.75">
      <c r="A118" s="44" t="s">
        <v>96</v>
      </c>
      <c r="B118" s="39" t="s">
        <v>139</v>
      </c>
      <c r="C118" s="34">
        <v>199.71</v>
      </c>
    </row>
    <row r="119" spans="1:3" s="38" customFormat="1" ht="12.75">
      <c r="A119" s="44" t="s">
        <v>98</v>
      </c>
      <c r="B119" s="39" t="s">
        <v>111</v>
      </c>
      <c r="C119" s="34">
        <v>70.4</v>
      </c>
    </row>
    <row r="120" spans="1:3" s="38" customFormat="1" ht="12.75">
      <c r="A120" s="44" t="s">
        <v>103</v>
      </c>
      <c r="B120" s="39" t="s">
        <v>112</v>
      </c>
      <c r="C120" s="34">
        <v>214.2</v>
      </c>
    </row>
    <row r="121" spans="1:3" s="38" customFormat="1" ht="12.75">
      <c r="A121" s="44" t="s">
        <v>0</v>
      </c>
      <c r="B121" s="39" t="s">
        <v>140</v>
      </c>
      <c r="C121" s="34">
        <v>70.4</v>
      </c>
    </row>
    <row r="122" spans="1:3" s="38" customFormat="1" ht="12.75">
      <c r="A122" s="45"/>
      <c r="B122" s="39" t="s">
        <v>141</v>
      </c>
      <c r="C122" s="34"/>
    </row>
    <row r="123" spans="1:3" s="38" customFormat="1" ht="12.75">
      <c r="A123" s="45"/>
      <c r="B123" s="39" t="s">
        <v>142</v>
      </c>
      <c r="C123" s="34">
        <v>878.37</v>
      </c>
    </row>
    <row r="124" spans="1:3" s="38" customFormat="1" ht="12.75">
      <c r="A124" s="45"/>
      <c r="B124" s="39" t="s">
        <v>143</v>
      </c>
      <c r="C124" s="34">
        <v>70.86</v>
      </c>
    </row>
    <row r="125" spans="1:3" s="38" customFormat="1" ht="12.75">
      <c r="A125" s="45"/>
      <c r="B125" s="39" t="s">
        <v>144</v>
      </c>
      <c r="C125" s="34">
        <v>201.8</v>
      </c>
    </row>
    <row r="126" spans="1:3" s="38" customFormat="1" ht="12.75">
      <c r="A126" s="45"/>
      <c r="B126" s="39" t="s">
        <v>145</v>
      </c>
      <c r="C126" s="34">
        <v>215.96</v>
      </c>
    </row>
    <row r="127" spans="1:3" s="38" customFormat="1" ht="12.75">
      <c r="A127" s="45"/>
      <c r="B127" s="39" t="s">
        <v>146</v>
      </c>
      <c r="C127" s="34">
        <v>71.62</v>
      </c>
    </row>
    <row r="128" spans="1:3" s="38" customFormat="1" ht="12.75">
      <c r="A128" s="45"/>
      <c r="B128" s="39" t="s">
        <v>147</v>
      </c>
      <c r="C128" s="34">
        <v>643.75</v>
      </c>
    </row>
    <row r="129" spans="1:3" s="38" customFormat="1" ht="12.75">
      <c r="A129" s="45"/>
      <c r="B129" s="39" t="s">
        <v>148</v>
      </c>
      <c r="C129" s="34">
        <v>737.13</v>
      </c>
    </row>
    <row r="130" spans="1:3" s="38" customFormat="1" ht="12.75">
      <c r="A130" s="45"/>
      <c r="B130" s="39" t="s">
        <v>149</v>
      </c>
      <c r="C130" s="34"/>
    </row>
    <row r="131" spans="1:3" s="38" customFormat="1" ht="12.75">
      <c r="A131" s="41"/>
      <c r="B131" s="39" t="s">
        <v>150</v>
      </c>
      <c r="C131" s="34"/>
    </row>
    <row r="132" spans="1:3" s="38" customFormat="1" ht="12.75">
      <c r="A132" s="36" t="s">
        <v>151</v>
      </c>
      <c r="B132" s="37" t="s">
        <v>152</v>
      </c>
      <c r="C132" s="34"/>
    </row>
    <row r="133" spans="1:3" s="38" customFormat="1" ht="12.75">
      <c r="A133" s="36"/>
      <c r="B133" s="39" t="s">
        <v>153</v>
      </c>
      <c r="C133" s="34">
        <v>154.86</v>
      </c>
    </row>
    <row r="134" spans="1:3" s="38" customFormat="1" ht="12.75">
      <c r="A134" s="36"/>
      <c r="B134" s="39" t="s">
        <v>154</v>
      </c>
      <c r="C134" s="34">
        <v>345.56</v>
      </c>
    </row>
    <row r="135" spans="1:3" s="38" customFormat="1" ht="12.75">
      <c r="A135" s="36"/>
      <c r="B135" s="39" t="s">
        <v>155</v>
      </c>
      <c r="C135" s="34">
        <v>70.06</v>
      </c>
    </row>
    <row r="136" spans="1:3" s="38" customFormat="1" ht="12.75">
      <c r="A136" s="36"/>
      <c r="B136" s="39" t="s">
        <v>156</v>
      </c>
      <c r="C136" s="34">
        <v>80.24</v>
      </c>
    </row>
    <row r="137" spans="1:3" s="38" customFormat="1" ht="12.75">
      <c r="A137" s="36"/>
      <c r="B137" s="39" t="s">
        <v>157</v>
      </c>
      <c r="C137" s="34">
        <v>198</v>
      </c>
    </row>
    <row r="138" spans="1:3" s="38" customFormat="1" ht="12.75">
      <c r="A138" s="36"/>
      <c r="B138" s="39" t="s">
        <v>158</v>
      </c>
      <c r="C138" s="34">
        <v>86.4832</v>
      </c>
    </row>
    <row r="139" spans="1:3" s="38" customFormat="1" ht="12.75">
      <c r="A139" s="36"/>
      <c r="B139" s="40" t="s">
        <v>159</v>
      </c>
      <c r="C139" s="34">
        <v>26055.48</v>
      </c>
    </row>
    <row r="140" spans="1:3" s="38" customFormat="1" ht="12.75">
      <c r="A140" s="36"/>
      <c r="B140" s="40" t="s">
        <v>159</v>
      </c>
      <c r="C140" s="34">
        <v>10185</v>
      </c>
    </row>
    <row r="141" spans="1:3" s="38" customFormat="1" ht="12.75">
      <c r="A141" s="36"/>
      <c r="B141" s="37" t="s">
        <v>160</v>
      </c>
      <c r="C141" s="34">
        <v>178580</v>
      </c>
    </row>
    <row r="142" spans="1:3" s="38" customFormat="1" ht="12.75">
      <c r="A142" s="44"/>
      <c r="B142" s="39" t="s">
        <v>161</v>
      </c>
      <c r="C142" s="34">
        <v>193.995</v>
      </c>
    </row>
    <row r="143" spans="1:3" s="38" customFormat="1" ht="12.75">
      <c r="A143" s="44"/>
      <c r="B143" s="39" t="s">
        <v>162</v>
      </c>
      <c r="C143" s="34">
        <v>2942.275</v>
      </c>
    </row>
    <row r="144" spans="1:3" s="38" customFormat="1" ht="12.75">
      <c r="A144" s="44"/>
      <c r="B144" s="39" t="s">
        <v>141</v>
      </c>
      <c r="C144" s="34"/>
    </row>
    <row r="145" spans="1:3" s="38" customFormat="1" ht="12.75">
      <c r="A145" s="44"/>
      <c r="B145" s="40" t="s">
        <v>163</v>
      </c>
      <c r="C145" s="34"/>
    </row>
    <row r="146" spans="1:3" s="38" customFormat="1" ht="12.75">
      <c r="A146" s="44"/>
      <c r="B146" s="39" t="s">
        <v>164</v>
      </c>
      <c r="C146" s="34">
        <v>38.230399999999996</v>
      </c>
    </row>
    <row r="147" spans="1:3" s="38" customFormat="1" ht="12.75">
      <c r="A147" s="44"/>
      <c r="B147" s="39" t="s">
        <v>165</v>
      </c>
      <c r="C147" s="34">
        <v>471.32</v>
      </c>
    </row>
    <row r="148" spans="1:3" s="38" customFormat="1" ht="12.75">
      <c r="A148" s="44"/>
      <c r="B148" s="42" t="s">
        <v>166</v>
      </c>
      <c r="C148" s="34">
        <v>820.7</v>
      </c>
    </row>
    <row r="149" spans="1:3" s="38" customFormat="1" ht="12.75">
      <c r="A149" s="36"/>
      <c r="B149" s="46" t="s">
        <v>167</v>
      </c>
      <c r="C149" s="34">
        <v>313.04</v>
      </c>
    </row>
    <row r="150" spans="1:3" s="38" customFormat="1" ht="12.75">
      <c r="A150" s="36"/>
      <c r="B150" s="46" t="s">
        <v>168</v>
      </c>
      <c r="C150" s="34"/>
    </row>
    <row r="151" spans="1:3" s="38" customFormat="1" ht="12.75">
      <c r="A151" s="36"/>
      <c r="B151" s="40" t="s">
        <v>169</v>
      </c>
      <c r="C151" s="34">
        <v>67828.94</v>
      </c>
    </row>
    <row r="152" spans="1:3" s="38" customFormat="1" ht="12.75">
      <c r="A152" s="36"/>
      <c r="B152" s="39" t="s">
        <v>170</v>
      </c>
      <c r="C152" s="34">
        <v>12729.115999999998</v>
      </c>
    </row>
    <row r="153" spans="1:3" s="38" customFormat="1" ht="12.75">
      <c r="A153" s="36"/>
      <c r="B153" s="43" t="s">
        <v>171</v>
      </c>
      <c r="C153" s="34">
        <v>622.99</v>
      </c>
    </row>
    <row r="154" spans="1:3" s="38" customFormat="1" ht="12.75">
      <c r="A154" s="36"/>
      <c r="B154" s="43" t="s">
        <v>172</v>
      </c>
      <c r="C154" s="34">
        <v>313.04</v>
      </c>
    </row>
    <row r="155" spans="1:3" s="35" customFormat="1" ht="12.75">
      <c r="A155" s="47"/>
      <c r="B155" s="43" t="s">
        <v>173</v>
      </c>
      <c r="C155" s="34">
        <v>1715.32</v>
      </c>
    </row>
    <row r="156" spans="1:3" s="35" customFormat="1" ht="12.75">
      <c r="A156" s="47"/>
      <c r="B156" s="43" t="s">
        <v>174</v>
      </c>
      <c r="C156" s="34">
        <v>592.1</v>
      </c>
    </row>
    <row r="157" spans="1:3" s="11" customFormat="1" ht="12.75">
      <c r="A157" s="29"/>
      <c r="B157" s="20" t="s">
        <v>175</v>
      </c>
      <c r="C157" s="52">
        <f>SUM(C62:C156)</f>
        <v>330238.5276</v>
      </c>
    </row>
    <row r="158" spans="1:3" s="11" customFormat="1" ht="13.5" thickBot="1">
      <c r="A158" s="12"/>
      <c r="B158" s="20" t="s">
        <v>176</v>
      </c>
      <c r="C158" s="52">
        <v>194706.07199999996</v>
      </c>
    </row>
    <row r="159" spans="1:3" s="11" customFormat="1" ht="13.5" thickBot="1">
      <c r="A159" s="48" t="s">
        <v>189</v>
      </c>
      <c r="B159" s="62" t="s">
        <v>177</v>
      </c>
      <c r="C159" s="52">
        <f>C16+C24+C35+C39+C46+C49+C50+C51+C59+C157+C158</f>
        <v>1162603.4770999998</v>
      </c>
    </row>
    <row r="160" spans="1:3" ht="12.75">
      <c r="A160" s="55"/>
      <c r="B160" s="53" t="s">
        <v>182</v>
      </c>
      <c r="C160" s="54">
        <v>898536.6</v>
      </c>
    </row>
    <row r="161" spans="1:3" ht="12.75">
      <c r="A161" s="55"/>
      <c r="B161" s="63" t="s">
        <v>188</v>
      </c>
      <c r="C161" s="54">
        <v>890690.96</v>
      </c>
    </row>
    <row r="162" spans="1:3" ht="12.75">
      <c r="A162" s="55"/>
      <c r="B162" s="53" t="s">
        <v>187</v>
      </c>
      <c r="C162" s="54">
        <v>155200.54</v>
      </c>
    </row>
    <row r="163" spans="1:3" s="58" customFormat="1" ht="12.75">
      <c r="A163" s="56"/>
      <c r="B163" s="59" t="s">
        <v>183</v>
      </c>
      <c r="C163" s="57">
        <f>C160+C162-C159</f>
        <v>-108866.33709999989</v>
      </c>
    </row>
    <row r="164" spans="1:4" ht="12.75">
      <c r="A164" s="61"/>
      <c r="B164" s="59" t="s">
        <v>185</v>
      </c>
      <c r="C164" s="60">
        <f>C163+C5</f>
        <v>-2889.8470999998826</v>
      </c>
      <c r="D164" s="65">
        <f>C164+D5</f>
        <v>388545.7829000001</v>
      </c>
    </row>
  </sheetData>
  <mergeCells count="3">
    <mergeCell ref="A2:B2"/>
    <mergeCell ref="A3:B3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2019-01-16T02:28:04Z</dcterms:created>
  <dcterms:modified xsi:type="dcterms:W3CDTF">2019-02-27T03:08:37Z</dcterms:modified>
  <cp:category/>
  <cp:version/>
  <cp:contentType/>
  <cp:contentStatus/>
</cp:coreProperties>
</file>