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8" yWindow="5700" windowWidth="10776" windowHeight="57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<sst xmlns="http://schemas.openxmlformats.org/spreadsheetml/2006/main" count="124" uniqueCount="123">
  <si>
    <t>г</t>
  </si>
  <si>
    <t xml:space="preserve">   1. Содержание помещений общего пользования</t>
  </si>
  <si>
    <t>руб.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</si>
  <si>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</si>
  <si>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</si>
  <si>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</si>
  <si>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</si>
  <si>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</si>
  <si>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</si>
  <si>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 xml:space="preserve"> 1.5</t>
  </si>
  <si>
    <t>Удаление с крыш снега и наледи (сбивание сосулей)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</si>
  <si>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</si>
  <si>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</si>
  <si>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</si>
  <si>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</si>
  <si>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</si>
  <si>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</si>
  <si>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</si>
  <si>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</si>
  <si>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</si>
  <si>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</si>
  <si>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</si>
  <si>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</si>
  <si>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</si>
  <si>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</si>
  <si>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</si>
  <si>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</si>
  <si>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</si>
  <si>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</si>
  <si>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</si>
  <si>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</si>
  <si>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</si>
  <si>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</si>
  <si>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</si>
  <si>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</si>
  <si>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</si>
  <si>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</si>
  <si>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3.6</t>
  </si>
  <si>
    <t>Замена ламп освещения подъездов, подвалов, внутриквартального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</si>
  <si>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</si>
  <si>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</si>
  <si>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</si>
  <si>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</si>
  <si>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</si>
  <si>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</si>
  <si>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</si>
  <si>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</si>
  <si>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</si>
  <si>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</si>
  <si>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</si>
  <si>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</si>
  <si>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</si>
  <si>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</si>
  <si>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</si>
  <si>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</si>
  <si>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</si>
  <si>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</si>
  <si>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</si>
  <si>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</si>
  <si>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</si>
  <si>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</si>
  <si>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</si>
  <si>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</si>
  <si>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</si>
  <si>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</si>
  <si>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</si>
  <si>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</si>
  <si>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</si>
  <si>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</si>
  <si>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</si>
  <si>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а</t>
  </si>
  <si>
    <t>нетканный материал</t>
  </si>
  <si>
    <t>замена энергосберегающего патрона СА-19 на л/клетке  2п</t>
  </si>
  <si>
    <t xml:space="preserve"> 9.2</t>
  </si>
  <si>
    <t>Текущий ремонт систем конструкт.элементов) (непредвиденные работы</t>
  </si>
  <si>
    <t xml:space="preserve">укрепление цокольной плиты анкерными болтами 10*100 с бурением в кирпичной кладке </t>
  </si>
  <si>
    <t>устройство профлиста на цокольной плите (заделка выбоин в плите) 500*800</t>
  </si>
  <si>
    <t xml:space="preserve">утепление продухов изовером в один слой толщ.50мм </t>
  </si>
  <si>
    <t>окраска  МАФ - скамеек,урн  (МАЙ)</t>
  </si>
  <si>
    <t xml:space="preserve"> 9.4</t>
  </si>
  <si>
    <t>Текущий ремонт систем водоснабжения (непредвиденные работы)</t>
  </si>
  <si>
    <t>замена водосчетчика  ВСГ ду 20мм на ГВС</t>
  </si>
  <si>
    <t>замена сборки на стояке отопления:</t>
  </si>
  <si>
    <t>смена вентиля Ду 15 мм латунь с отжигом</t>
  </si>
  <si>
    <t>б</t>
  </si>
  <si>
    <t>смена муфты Ду 15 мм</t>
  </si>
  <si>
    <t>в</t>
  </si>
  <si>
    <t>смена контргайки Ду 15 мм</t>
  </si>
  <si>
    <t>смена сгона Ду 15 мм</t>
  </si>
  <si>
    <t>смена вентия Ду 15 мм на стояке (кв.1)</t>
  </si>
  <si>
    <t xml:space="preserve">            ИТОГО по п. 9 :</t>
  </si>
  <si>
    <t>Управление многоквартирным домом</t>
  </si>
  <si>
    <t xml:space="preserve">   Сумма затрат по дому :</t>
  </si>
  <si>
    <t>Смета затрат по управлению, содержанию и текущему ремонту</t>
  </si>
  <si>
    <t>МКД по ул.Первостроителей, 1           на 2015год.</t>
  </si>
  <si>
    <t>Наименование услуг, работ</t>
  </si>
  <si>
    <t>Содержание мест общего пользования</t>
  </si>
  <si>
    <t>Сбор, вывоз и захоронение мусора</t>
  </si>
  <si>
    <t>Очистка чердаков, кровель, подвалов от мусора</t>
  </si>
  <si>
    <t>Очистка кровель, козырьков от снега, сбивание сосулей</t>
  </si>
  <si>
    <t>Содержание, уборка придомовой территрии</t>
  </si>
  <si>
    <t>Подготовка дома к сезонной эксплуатации</t>
  </si>
  <si>
    <t>Проведение техосмотров оборудования, конструктивных элементов, устранение мелких неисправностей</t>
  </si>
  <si>
    <t>Аварийное обслуживание</t>
  </si>
  <si>
    <t>Содержание диспетчерской службы</t>
  </si>
  <si>
    <t>Дератизация и дезинсекция</t>
  </si>
  <si>
    <t>Обслуживание общедомовых приборов учета</t>
  </si>
  <si>
    <t>Непредвиденные ремонтные работы</t>
  </si>
  <si>
    <t>Управленческие расходы</t>
  </si>
  <si>
    <t>Итого затрат на 2015 год</t>
  </si>
  <si>
    <t>Общая площадь</t>
  </si>
  <si>
    <t>Тариф на 1 м2 экономически-обоснованный</t>
  </si>
  <si>
    <t>Тариф на 1 м2 согласованный ОС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</si>
  <si>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</si>
  <si>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</si>
  <si>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</si>
  <si>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ул.Первостроителей 1</t>
  </si>
  <si>
    <t xml:space="preserve">Сбор,вывоз и захоронение твердых бытовых отходов    </t>
  </si>
  <si>
    <t>10.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</si>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</sst>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0" fillId="0" borderId="1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2" fontId="4" fillId="0" borderId="1" xfId="0" applyNumberFormat="1" applyFont="1" applyBorder="1" applyAlignment="1">
      <alignment wrapText="1"/>
    </xf>
    <xf numFmtId="0" fontId="0" fillId="0" borderId="3" xfId="0" applyFont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2" fontId="1" fillId="0" borderId="1" xfId="0" applyNumberFormat="1" applyFont="1" applyBorder="1" applyAlignment="1">
      <alignment wrapText="1"/>
    </xf>
    <xf numFmtId="16" fontId="0" fillId="0" borderId="4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4" fontId="4" fillId="0" borderId="1" xfId="0" applyNumberFormat="1" applyFont="1" applyFill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2" fontId="4" fillId="0" borderId="12" xfId="0" applyNumberFormat="1" applyFont="1" applyBorder="1" applyAlignment="1">
      <alignment wrapText="1"/>
    </xf>
    <xf numFmtId="0" fontId="6" fillId="0" borderId="13" xfId="0" applyFont="1" applyBorder="1" applyAlignment="1">
      <alignment/>
    </xf>
    <xf numFmtId="0" fontId="0" fillId="0" borderId="6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2" fontId="4" fillId="0" borderId="15" xfId="0" applyNumberFormat="1" applyFont="1" applyBorder="1" applyAlignment="1">
      <alignment wrapText="1"/>
    </xf>
    <xf numFmtId="0" fontId="0" fillId="0" borderId="16" xfId="0" applyFont="1" applyBorder="1" applyAlignment="1">
      <alignment/>
    </xf>
    <xf numFmtId="174" fontId="2" fillId="0" borderId="16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7"/>
  <sheetViews>
    <sheetView tabSelected="1" workbookViewId="0" topLeftCell="A49">
      <selection activeCell="F53" sqref="F53"/>
    </sheetView>
  </sheetViews>
  <sheetFormatPr defaultColWidth="9.00390625" defaultRowHeight="12.75"/>
  <cols>
    <col min="1" max="1" width="8.625" style="1" customWidth="1"/>
    <col min="2" max="2" width="62.125" style="1" customWidth="1"/>
    <col min="3" max="3" width="24.50390625" style="1" customWidth="1"/>
    <col min="4" max="16384" width="9.125" style="1" customWidth="1"/>
  </cols>
  <sheetData>
    <row r="1" spans="1:2" s="43" customFormat="1" ht="12.75">
      <c r="A1" s="63" t="s">
        <v>113</v>
      </c>
      <c r="B1" s="63"/>
    </row>
    <row r="2" spans="1:2" s="43" customFormat="1" ht="12.75" customHeight="1">
      <c r="A2" s="63" t="s">
        <v>114</v>
      </c>
      <c r="B2" s="63"/>
    </row>
    <row r="3" spans="1:2" s="43" customFormat="1" ht="12.75">
      <c r="A3" s="63" t="s">
        <v>116</v>
      </c>
      <c r="B3" s="63"/>
    </row>
    <row r="4" spans="1:2" s="43" customFormat="1" ht="12.75">
      <c r="A4" s="42"/>
      <c r="B4" s="42"/>
    </row>
    <row r="5" spans="1:3" s="46" customFormat="1" ht="12.75">
      <c r="A5" s="44"/>
      <c r="B5" s="45" t="s">
        <v>115</v>
      </c>
      <c r="C5" s="47">
        <v>-19450.627040000007</v>
      </c>
    </row>
    <row r="6" spans="1:3" ht="12.75">
      <c r="A6" s="32"/>
      <c r="B6" s="5" t="s">
        <v>1</v>
      </c>
      <c r="C6" s="7" t="s">
        <v>2</v>
      </c>
    </row>
    <row r="7" spans="1:3" ht="26.25">
      <c r="A7" s="6" t="s">
        <v>3</v>
      </c>
      <c r="B7" s="10" t="s">
        <v>4</v>
      </c>
      <c r="C7" s="11">
        <v>6405</v>
      </c>
    </row>
    <row r="8" spans="1:3" ht="12.75">
      <c r="A8" s="12" t="s">
        <v>5</v>
      </c>
      <c r="B8" s="10" t="s">
        <v>6</v>
      </c>
      <c r="C8" s="11">
        <v>6615</v>
      </c>
    </row>
    <row r="9" spans="1:3" ht="39">
      <c r="A9" s="12" t="s">
        <v>7</v>
      </c>
      <c r="B9" s="10" t="s">
        <v>8</v>
      </c>
      <c r="C9" s="11">
        <v>744.639</v>
      </c>
    </row>
    <row r="10" spans="1:3" ht="12.75">
      <c r="A10" s="6" t="s">
        <v>9</v>
      </c>
      <c r="B10" s="10" t="s">
        <v>117</v>
      </c>
      <c r="C10" s="11">
        <v>16272.9</v>
      </c>
    </row>
    <row r="11" spans="1:3" ht="12.75">
      <c r="A11" s="6">
        <v>1.8</v>
      </c>
      <c r="B11" s="10" t="s">
        <v>10</v>
      </c>
      <c r="C11" s="11">
        <v>1141.21</v>
      </c>
    </row>
    <row r="12" spans="1:3" ht="12.75">
      <c r="A12" s="6"/>
      <c r="B12" s="13" t="s">
        <v>11</v>
      </c>
      <c r="C12" s="14">
        <f>SUM(C7:C11)</f>
        <v>31178.748999999996</v>
      </c>
    </row>
    <row r="13" spans="1:3" ht="26.25">
      <c r="A13" s="15"/>
      <c r="B13" s="16" t="s">
        <v>12</v>
      </c>
      <c r="C13" s="11"/>
    </row>
    <row r="14" spans="1:3" ht="12.75">
      <c r="A14" s="6" t="s">
        <v>13</v>
      </c>
      <c r="B14" s="10" t="s">
        <v>14</v>
      </c>
      <c r="C14" s="17">
        <v>1995.84</v>
      </c>
    </row>
    <row r="15" spans="1:3" ht="12.75">
      <c r="A15" s="18" t="s">
        <v>15</v>
      </c>
      <c r="B15" s="10" t="s">
        <v>16</v>
      </c>
      <c r="C15" s="17">
        <v>1283.2</v>
      </c>
    </row>
    <row r="16" spans="1:3" ht="12.75">
      <c r="A16" s="18" t="s">
        <v>17</v>
      </c>
      <c r="B16" s="10" t="s">
        <v>18</v>
      </c>
      <c r="C16" s="17">
        <v>4311.552000000001</v>
      </c>
    </row>
    <row r="17" spans="1:3" ht="12.75">
      <c r="A17" s="18" t="s">
        <v>19</v>
      </c>
      <c r="B17" s="10" t="s">
        <v>20</v>
      </c>
      <c r="C17" s="17">
        <v>1848.72</v>
      </c>
    </row>
    <row r="18" spans="1:3" ht="18" customHeight="1">
      <c r="A18" s="18" t="s">
        <v>21</v>
      </c>
      <c r="B18" s="10" t="s">
        <v>22</v>
      </c>
      <c r="C18" s="17">
        <v>7097.76</v>
      </c>
    </row>
    <row r="19" spans="1:3" ht="15.75" customHeight="1">
      <c r="A19" s="18" t="s">
        <v>23</v>
      </c>
      <c r="B19" s="10" t="s">
        <v>24</v>
      </c>
      <c r="C19" s="17">
        <v>1004.4</v>
      </c>
    </row>
    <row r="20" spans="1:3" ht="26.25">
      <c r="A20" s="19" t="s">
        <v>25</v>
      </c>
      <c r="B20" s="10" t="s">
        <v>26</v>
      </c>
      <c r="C20" s="17">
        <v>1500</v>
      </c>
    </row>
    <row r="21" spans="1:3" ht="26.25">
      <c r="A21" s="19" t="s">
        <v>27</v>
      </c>
      <c r="B21" s="10" t="s">
        <v>28</v>
      </c>
      <c r="C21" s="17">
        <v>328.95</v>
      </c>
    </row>
    <row r="22" spans="1:3" ht="26.25">
      <c r="A22" s="19" t="s">
        <v>29</v>
      </c>
      <c r="B22" s="10" t="s">
        <v>30</v>
      </c>
      <c r="C22" s="17">
        <v>6363.36</v>
      </c>
    </row>
    <row r="23" spans="1:3" ht="12.75">
      <c r="A23" s="19" t="s">
        <v>31</v>
      </c>
      <c r="B23" s="10" t="s">
        <v>32</v>
      </c>
      <c r="C23" s="17">
        <v>2489.408</v>
      </c>
    </row>
    <row r="24" spans="1:3" ht="12.75">
      <c r="A24" s="6"/>
      <c r="B24" s="13" t="s">
        <v>33</v>
      </c>
      <c r="C24" s="14">
        <f>SUM(C14:C23)</f>
        <v>28223.190000000002</v>
      </c>
    </row>
    <row r="25" spans="1:3" ht="26.25">
      <c r="A25" s="20"/>
      <c r="B25" s="21" t="s">
        <v>34</v>
      </c>
      <c r="C25" s="17"/>
    </row>
    <row r="26" spans="1:3" ht="26.25">
      <c r="A26" s="6" t="s">
        <v>35</v>
      </c>
      <c r="B26" s="10" t="s">
        <v>36</v>
      </c>
      <c r="C26" s="17">
        <v>14450.58</v>
      </c>
    </row>
    <row r="27" spans="1:3" ht="12.75">
      <c r="A27" s="19" t="s">
        <v>37</v>
      </c>
      <c r="B27" s="10" t="s">
        <v>38</v>
      </c>
      <c r="C27" s="17">
        <v>620.06</v>
      </c>
    </row>
    <row r="28" spans="1:3" ht="12.75">
      <c r="A28" s="6"/>
      <c r="B28" s="22" t="s">
        <v>39</v>
      </c>
      <c r="C28" s="14">
        <f>SUM(C26:C27)</f>
        <v>15070.64</v>
      </c>
    </row>
    <row r="29" spans="1:3" ht="12.75">
      <c r="A29" s="20"/>
      <c r="B29" s="8" t="s">
        <v>40</v>
      </c>
      <c r="C29" s="17"/>
    </row>
    <row r="30" spans="1:3" ht="26.25">
      <c r="A30" s="6" t="s">
        <v>41</v>
      </c>
      <c r="B30" s="10" t="s">
        <v>42</v>
      </c>
      <c r="C30" s="17">
        <v>767.3370000000001</v>
      </c>
    </row>
    <row r="31" spans="1:3" s="3" customFormat="1" ht="26.25">
      <c r="A31" s="23" t="s">
        <v>43</v>
      </c>
      <c r="B31" s="10" t="s">
        <v>44</v>
      </c>
      <c r="C31" s="24">
        <v>2957.3280000000004</v>
      </c>
    </row>
    <row r="32" spans="1:3" s="3" customFormat="1" ht="39">
      <c r="A32" s="23" t="s">
        <v>45</v>
      </c>
      <c r="B32" s="10" t="s">
        <v>46</v>
      </c>
      <c r="C32" s="24">
        <v>2217.996</v>
      </c>
    </row>
    <row r="33" spans="1:3" s="3" customFormat="1" ht="12.75">
      <c r="A33" s="23" t="s">
        <v>47</v>
      </c>
      <c r="B33" s="10" t="s">
        <v>48</v>
      </c>
      <c r="C33" s="24">
        <v>683.25</v>
      </c>
    </row>
    <row r="34" spans="1:3" s="3" customFormat="1" ht="26.25">
      <c r="A34" s="23" t="s">
        <v>49</v>
      </c>
      <c r="B34" s="10" t="s">
        <v>50</v>
      </c>
      <c r="C34" s="24">
        <v>4279.164</v>
      </c>
    </row>
    <row r="35" spans="1:3" ht="12.75">
      <c r="A35" s="6"/>
      <c r="B35" s="22" t="s">
        <v>51</v>
      </c>
      <c r="C35" s="14">
        <f>SUM(C30:C34)</f>
        <v>10905.075</v>
      </c>
    </row>
    <row r="36" spans="1:3" ht="26.25">
      <c r="A36" s="25" t="s">
        <v>52</v>
      </c>
      <c r="B36" s="22" t="s">
        <v>53</v>
      </c>
      <c r="C36" s="17">
        <v>5981.867999999999</v>
      </c>
    </row>
    <row r="37" spans="1:3" ht="26.25" customHeight="1">
      <c r="A37" s="25" t="s">
        <v>54</v>
      </c>
      <c r="B37" s="22" t="s">
        <v>55</v>
      </c>
      <c r="C37" s="17">
        <v>1545.8760000000004</v>
      </c>
    </row>
    <row r="38" spans="1:3" ht="12.75">
      <c r="A38" s="25"/>
      <c r="B38" s="22" t="s">
        <v>56</v>
      </c>
      <c r="C38" s="14">
        <f>SUM(C36:C37)</f>
        <v>7527.743999999999</v>
      </c>
    </row>
    <row r="39" spans="1:3" ht="26.25" customHeight="1">
      <c r="A39" s="25" t="s">
        <v>57</v>
      </c>
      <c r="B39" s="22" t="s">
        <v>58</v>
      </c>
      <c r="C39" s="14">
        <v>883.6519999999999</v>
      </c>
    </row>
    <row r="40" spans="1:3" ht="12.75">
      <c r="A40" s="25" t="s">
        <v>59</v>
      </c>
      <c r="B40" s="22" t="s">
        <v>60</v>
      </c>
      <c r="C40" s="14">
        <v>846.9287999999999</v>
      </c>
    </row>
    <row r="41" spans="1:3" ht="12.75">
      <c r="A41" s="26"/>
      <c r="B41" s="27"/>
      <c r="C41" s="17"/>
    </row>
    <row r="42" spans="1:3" ht="12.75">
      <c r="A42" s="26"/>
      <c r="B42" s="28" t="s">
        <v>61</v>
      </c>
      <c r="C42" s="17"/>
    </row>
    <row r="43" spans="1:3" ht="24.75" customHeight="1">
      <c r="A43" s="6" t="s">
        <v>62</v>
      </c>
      <c r="B43" s="12" t="s">
        <v>63</v>
      </c>
      <c r="C43" s="17">
        <v>8669.16</v>
      </c>
    </row>
    <row r="44" spans="1:3" ht="40.5" customHeight="1">
      <c r="A44" s="6"/>
      <c r="B44" s="12" t="s">
        <v>64</v>
      </c>
      <c r="C44" s="17">
        <v>8026.92</v>
      </c>
    </row>
    <row r="45" spans="1:3" ht="36.75" customHeight="1">
      <c r="A45" s="6"/>
      <c r="B45" s="12" t="s">
        <v>65</v>
      </c>
      <c r="C45" s="17">
        <v>2675.64</v>
      </c>
    </row>
    <row r="46" spans="1:3" ht="12.75">
      <c r="A46" s="6"/>
      <c r="B46" s="22" t="s">
        <v>66</v>
      </c>
      <c r="C46" s="14">
        <f>SUM(C43:C45)</f>
        <v>19371.72</v>
      </c>
    </row>
    <row r="47" spans="1:3" ht="12.75">
      <c r="A47" s="20"/>
      <c r="B47" s="8" t="s">
        <v>67</v>
      </c>
      <c r="C47" s="17"/>
    </row>
    <row r="48" spans="1:3" ht="26.25">
      <c r="A48" s="6" t="s">
        <v>68</v>
      </c>
      <c r="B48" s="22" t="s">
        <v>69</v>
      </c>
      <c r="C48" s="17"/>
    </row>
    <row r="49" spans="1:3" ht="12.75">
      <c r="A49" s="29" t="s">
        <v>70</v>
      </c>
      <c r="B49" s="31" t="s">
        <v>71</v>
      </c>
      <c r="C49" s="17">
        <v>8.427</v>
      </c>
    </row>
    <row r="50" spans="1:3" ht="12.75">
      <c r="A50" s="6"/>
      <c r="B50" s="31" t="s">
        <v>72</v>
      </c>
      <c r="C50" s="17">
        <v>740.62</v>
      </c>
    </row>
    <row r="51" spans="1:3" ht="26.25">
      <c r="A51" s="6" t="s">
        <v>73</v>
      </c>
      <c r="B51" s="22" t="s">
        <v>74</v>
      </c>
      <c r="C51" s="17"/>
    </row>
    <row r="52" spans="1:3" ht="26.25">
      <c r="A52" s="6"/>
      <c r="B52" s="32" t="s">
        <v>75</v>
      </c>
      <c r="C52" s="17">
        <v>141.08</v>
      </c>
    </row>
    <row r="53" spans="1:3" ht="26.25">
      <c r="A53" s="6"/>
      <c r="B53" s="32" t="s">
        <v>76</v>
      </c>
      <c r="C53" s="17">
        <v>330.81600000000003</v>
      </c>
    </row>
    <row r="54" spans="1:3" ht="12.75">
      <c r="A54" s="29"/>
      <c r="B54" s="31" t="s">
        <v>77</v>
      </c>
      <c r="C54" s="17">
        <v>277.64</v>
      </c>
    </row>
    <row r="55" spans="1:3" ht="12.75">
      <c r="A55" s="29"/>
      <c r="B55" s="31" t="s">
        <v>78</v>
      </c>
      <c r="C55" s="17">
        <v>701.855</v>
      </c>
    </row>
    <row r="56" spans="1:3" ht="26.25">
      <c r="A56" s="6" t="s">
        <v>79</v>
      </c>
      <c r="B56" s="22" t="s">
        <v>80</v>
      </c>
      <c r="C56" s="17"/>
    </row>
    <row r="57" spans="1:3" ht="12.75">
      <c r="A57" s="6"/>
      <c r="B57" s="31" t="s">
        <v>81</v>
      </c>
      <c r="C57" s="17">
        <v>3061.41</v>
      </c>
    </row>
    <row r="58" spans="1:3" ht="12.75">
      <c r="A58" s="29"/>
      <c r="B58" s="30" t="s">
        <v>82</v>
      </c>
      <c r="C58" s="17">
        <v>0</v>
      </c>
    </row>
    <row r="59" spans="1:3" ht="12.75">
      <c r="A59" s="29" t="s">
        <v>70</v>
      </c>
      <c r="B59" s="31" t="s">
        <v>83</v>
      </c>
      <c r="C59" s="17">
        <v>918.01</v>
      </c>
    </row>
    <row r="60" spans="1:3" ht="12.75">
      <c r="A60" s="29" t="s">
        <v>84</v>
      </c>
      <c r="B60" s="31" t="s">
        <v>85</v>
      </c>
      <c r="C60" s="17">
        <v>187.63</v>
      </c>
    </row>
    <row r="61" spans="1:3" ht="12.75">
      <c r="A61" s="29" t="s">
        <v>86</v>
      </c>
      <c r="B61" s="31" t="s">
        <v>87</v>
      </c>
      <c r="C61" s="17">
        <v>70.4</v>
      </c>
    </row>
    <row r="62" spans="1:3" ht="12.75">
      <c r="A62" s="29" t="s">
        <v>0</v>
      </c>
      <c r="B62" s="31" t="s">
        <v>88</v>
      </c>
      <c r="C62" s="17">
        <v>199.71</v>
      </c>
    </row>
    <row r="63" spans="1:3" ht="12.75">
      <c r="A63" s="29"/>
      <c r="B63" s="31" t="s">
        <v>89</v>
      </c>
      <c r="C63" s="17">
        <v>623.87</v>
      </c>
    </row>
    <row r="64" spans="1:3" ht="12.75">
      <c r="A64" s="4"/>
      <c r="B64" s="22" t="s">
        <v>90</v>
      </c>
      <c r="C64" s="14">
        <f>SUM(C49:C63)</f>
        <v>7261.468</v>
      </c>
    </row>
    <row r="65" spans="1:3" ht="13.5" thickBot="1">
      <c r="A65" s="50"/>
      <c r="B65" s="51" t="s">
        <v>91</v>
      </c>
      <c r="C65" s="52">
        <v>28094.616000000005</v>
      </c>
    </row>
    <row r="66" spans="1:3" ht="13.5" thickBot="1">
      <c r="A66" s="54" t="s">
        <v>118</v>
      </c>
      <c r="B66" s="55" t="s">
        <v>92</v>
      </c>
      <c r="C66" s="56">
        <f>C12+C24+C28+C35+C38+C39+C40+C46+C64+C65</f>
        <v>149363.7828</v>
      </c>
    </row>
    <row r="67" spans="1:3" s="48" customFormat="1" ht="12.75">
      <c r="A67" s="57"/>
      <c r="B67" s="53" t="s">
        <v>119</v>
      </c>
      <c r="C67" s="58">
        <v>126291.48</v>
      </c>
    </row>
    <row r="68" spans="1:3" s="43" customFormat="1" ht="12.75">
      <c r="A68" s="59"/>
      <c r="B68" s="60" t="s">
        <v>120</v>
      </c>
      <c r="C68" s="49">
        <v>112451.34</v>
      </c>
    </row>
    <row r="69" spans="1:3" ht="12.75">
      <c r="A69" s="61"/>
      <c r="B69" s="62" t="s">
        <v>121</v>
      </c>
      <c r="C69" s="14">
        <f>C67-C66</f>
        <v>-23072.30279999999</v>
      </c>
    </row>
    <row r="70" spans="1:3" ht="12.75">
      <c r="A70" s="61"/>
      <c r="B70" s="62" t="s">
        <v>122</v>
      </c>
      <c r="C70" s="14">
        <f>C69+C5</f>
        <v>-42522.92984</v>
      </c>
    </row>
    <row r="71" ht="12.75">
      <c r="B71" s="34"/>
    </row>
    <row r="72" ht="12.75">
      <c r="B72" s="34"/>
    </row>
    <row r="73" ht="12.75">
      <c r="B73" s="34"/>
    </row>
    <row r="74" ht="12.75">
      <c r="B74" s="34"/>
    </row>
    <row r="75" ht="12.75">
      <c r="B75" s="34"/>
    </row>
    <row r="76" ht="12.75">
      <c r="B76" s="34"/>
    </row>
    <row r="77" ht="12.75">
      <c r="B77" s="34"/>
    </row>
    <row r="78" ht="12.75">
      <c r="B78" s="34"/>
    </row>
    <row r="79" ht="12.75">
      <c r="B79" s="34"/>
    </row>
    <row r="80" ht="12.75">
      <c r="B80" s="34"/>
    </row>
    <row r="81" ht="12.75">
      <c r="B81" s="34"/>
    </row>
    <row r="82" ht="12.75">
      <c r="B82" s="34"/>
    </row>
    <row r="83" ht="12.75">
      <c r="B83" s="34"/>
    </row>
    <row r="84" ht="12.75">
      <c r="B84" s="34"/>
    </row>
    <row r="85" ht="12.75">
      <c r="B85" s="34"/>
    </row>
    <row r="86" ht="12.75">
      <c r="B86" s="34"/>
    </row>
    <row r="87" ht="12.75">
      <c r="B87" s="34"/>
    </row>
    <row r="88" ht="12.75">
      <c r="B88" s="34"/>
    </row>
    <row r="89" ht="12.75">
      <c r="B89" s="34"/>
    </row>
    <row r="90" ht="12.75">
      <c r="B90" s="34"/>
    </row>
    <row r="91" ht="12.75">
      <c r="B91" s="34"/>
    </row>
    <row r="92" ht="12.75">
      <c r="B92" s="34"/>
    </row>
    <row r="93" ht="12.75">
      <c r="B93" s="34"/>
    </row>
    <row r="94" ht="12.75">
      <c r="B94" s="34"/>
    </row>
    <row r="95" ht="12.75">
      <c r="B95" s="34"/>
    </row>
    <row r="96" ht="12.75">
      <c r="B96" s="34"/>
    </row>
    <row r="98" ht="12.75">
      <c r="B98" s="2" t="s">
        <v>93</v>
      </c>
    </row>
    <row r="99" ht="13.5" thickBot="1">
      <c r="B99" s="2" t="s">
        <v>94</v>
      </c>
    </row>
    <row r="100" spans="1:2" ht="13.5" customHeight="1" thickBot="1">
      <c r="A100" s="35"/>
      <c r="B100" s="37" t="s">
        <v>95</v>
      </c>
    </row>
    <row r="101" spans="1:2" ht="12.75" customHeight="1">
      <c r="A101" s="36">
        <v>1</v>
      </c>
      <c r="B101" s="38" t="s">
        <v>96</v>
      </c>
    </row>
    <row r="102" spans="1:2" ht="12.75" customHeight="1">
      <c r="A102" s="9">
        <f>A101+1</f>
        <v>2</v>
      </c>
      <c r="B102" s="39" t="s">
        <v>97</v>
      </c>
    </row>
    <row r="103" spans="1:2" ht="12.75" customHeight="1">
      <c r="A103" s="9">
        <f aca="true" t="shared" si="0" ref="A103:A114">A102+1</f>
        <v>3</v>
      </c>
      <c r="B103" s="39" t="s">
        <v>98</v>
      </c>
    </row>
    <row r="104" spans="1:2" ht="12.75" customHeight="1">
      <c r="A104" s="9">
        <f t="shared" si="0"/>
        <v>4</v>
      </c>
      <c r="B104" s="39" t="s">
        <v>99</v>
      </c>
    </row>
    <row r="105" spans="1:2" ht="12.75" customHeight="1">
      <c r="A105" s="9">
        <f t="shared" si="0"/>
        <v>5</v>
      </c>
      <c r="B105" s="39" t="s">
        <v>100</v>
      </c>
    </row>
    <row r="106" spans="1:2" ht="12.75" customHeight="1">
      <c r="A106" s="9">
        <f t="shared" si="0"/>
        <v>6</v>
      </c>
      <c r="B106" s="39" t="s">
        <v>101</v>
      </c>
    </row>
    <row r="107" spans="1:2" ht="26.25" customHeight="1">
      <c r="A107" s="9">
        <f t="shared" si="0"/>
        <v>7</v>
      </c>
      <c r="B107" s="39" t="s">
        <v>102</v>
      </c>
    </row>
    <row r="108" spans="1:2" ht="12.75" customHeight="1">
      <c r="A108" s="9">
        <f t="shared" si="0"/>
        <v>8</v>
      </c>
      <c r="B108" s="39" t="s">
        <v>103</v>
      </c>
    </row>
    <row r="109" spans="1:2" ht="12.75" customHeight="1">
      <c r="A109" s="9">
        <f t="shared" si="0"/>
        <v>9</v>
      </c>
      <c r="B109" s="39" t="s">
        <v>104</v>
      </c>
    </row>
    <row r="110" spans="1:2" ht="12.75" customHeight="1">
      <c r="A110" s="9">
        <f t="shared" si="0"/>
        <v>10</v>
      </c>
      <c r="B110" s="39" t="s">
        <v>105</v>
      </c>
    </row>
    <row r="111" spans="1:2" ht="12.75" customHeight="1">
      <c r="A111" s="9">
        <f t="shared" si="0"/>
        <v>11</v>
      </c>
      <c r="B111" s="39" t="s">
        <v>106</v>
      </c>
    </row>
    <row r="112" spans="1:2" ht="12.75" customHeight="1">
      <c r="A112" s="9">
        <f t="shared" si="0"/>
        <v>12</v>
      </c>
      <c r="B112" s="39" t="s">
        <v>107</v>
      </c>
    </row>
    <row r="113" spans="1:2" ht="12.75" customHeight="1">
      <c r="A113" s="9">
        <f t="shared" si="0"/>
        <v>13</v>
      </c>
      <c r="B113" s="39" t="s">
        <v>108</v>
      </c>
    </row>
    <row r="114" spans="1:2" ht="12.75" customHeight="1">
      <c r="A114" s="9">
        <f t="shared" si="0"/>
        <v>14</v>
      </c>
      <c r="B114" s="40" t="s">
        <v>109</v>
      </c>
    </row>
    <row r="115" spans="1:2" ht="12.75" customHeight="1">
      <c r="A115" s="9"/>
      <c r="B115" s="39" t="s">
        <v>110</v>
      </c>
    </row>
    <row r="116" spans="1:2" ht="12.75" customHeight="1">
      <c r="A116" s="9"/>
      <c r="B116" s="40" t="s">
        <v>111</v>
      </c>
    </row>
    <row r="117" spans="1:2" ht="13.5" customHeight="1" thickBot="1">
      <c r="A117" s="33"/>
      <c r="B117" s="41" t="s">
        <v>112</v>
      </c>
    </row>
  </sheetData>
  <mergeCells count="3"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2019-02-04T04:33:47Z</dcterms:created>
  <dcterms:modified xsi:type="dcterms:W3CDTF">2019-02-15T01:06:43Z</dcterms:modified>
  <cp:category/>
  <cp:version/>
  <cp:contentType/>
  <cp:contentStatus/>
</cp:coreProperties>
</file>