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<sst xmlns="http://schemas.openxmlformats.org/spreadsheetml/2006/main" count="151" uniqueCount="144">
  <si>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</si>
  <si>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</si>
  <si>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</si>
  <si>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</si>
  <si>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</si>
  <si>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</si>
  <si>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</si>
  <si>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1.4.</t>
  </si>
  <si>
    <t>Мытье окон</t>
  </si>
  <si>
    <t xml:space="preserve"> 1.5</t>
  </si>
  <si>
    <t>Сбор и вывоз и захоронеение твердых бытовых отходов      Объем = 138чел х 0,14мз х 12мес =231,84м3</t>
  </si>
  <si>
    <t>1.7.</t>
  </si>
  <si>
    <t>Очистка подвалов от мусора</t>
  </si>
  <si>
    <t>Удаление с крыш снега и наледи (сбивание сосулей)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</si>
  <si>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</si>
  <si>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</si>
  <si>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</si>
  <si>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</si>
  <si>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</si>
  <si>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</si>
  <si>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</si>
  <si>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</si>
  <si>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</si>
  <si>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</si>
  <si>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</si>
  <si>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</si>
  <si>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</si>
  <si>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</si>
  <si>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</si>
  <si>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</si>
  <si>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</si>
  <si>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</si>
  <si>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</si>
  <si>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</si>
  <si>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</si>
  <si>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</si>
  <si>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при снегопаде (более 2-х см)</t>
  </si>
  <si>
    <t xml:space="preserve">Подметание снега  без снегопада (менее 2-х см) </t>
  </si>
  <si>
    <t xml:space="preserve"> 2.5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</si>
  <si>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</si>
  <si>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</si>
  <si>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</si>
  <si>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</si>
  <si>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</si>
  <si>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</si>
  <si>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</si>
  <si>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</si>
  <si>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</si>
  <si>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</si>
  <si>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</si>
  <si>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</si>
  <si>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</si>
  <si>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</si>
  <si>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констр.элементов и устранение незначительных неисправностей систем вентиляции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</si>
  <si>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</si>
  <si>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</si>
  <si>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</si>
  <si>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</si>
  <si>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</si>
  <si>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</si>
  <si>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4.5. </t>
  </si>
  <si>
    <t>Ершение кухонных стояков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</si>
  <si>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</si>
  <si>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</si>
  <si>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</si>
  <si>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</si>
  <si>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</si>
  <si>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</si>
  <si>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</si>
  <si>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</si>
  <si>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</si>
  <si>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</si>
  <si>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</si>
  <si>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</si>
  <si>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</si>
  <si>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</si>
  <si>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</si>
  <si>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</si>
  <si>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</si>
  <si>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информации, занесение данных в компьютер, передача ресурсоснабжающей организации (тепло)</t>
  </si>
  <si>
    <t>Снятие и запись показаний, обработка информации, занесение данных в компьютер, передача ресурсоснабжающей организации (вода)</t>
  </si>
  <si>
    <t>Снятие и запись показаний, обработка информации, занесение данных в компьютер, передача ресурсоснабжающей организации (электроэнергия)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</si>
  <si>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</si>
  <si>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</si>
  <si>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</si>
  <si>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</si>
  <si>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смена патрона (3под)</t>
  </si>
  <si>
    <t>закрытие распредкоробок скрытой установки (3 под, лестн.марш) заглушкой РР Ду 110 мм</t>
  </si>
  <si>
    <t>замена светильника энергосберегающего САВ (2 под, тамбур,л/кл)</t>
  </si>
  <si>
    <t>замена выключателя скрытой проводки (1под)</t>
  </si>
  <si>
    <t>текущий ремонт электрооборудования:</t>
  </si>
  <si>
    <t>а</t>
  </si>
  <si>
    <t>очистка корпуса ШРУС от пыли и грязи(нетканный материал)</t>
  </si>
  <si>
    <t>б</t>
  </si>
  <si>
    <t>в</t>
  </si>
  <si>
    <t>замена вставки плавкой 250А</t>
  </si>
  <si>
    <t>смена выключателя в тамбуре (4 под)</t>
  </si>
  <si>
    <t>9.2.</t>
  </si>
  <si>
    <t>Текущий ремонт систем водоснабжения и водоотведения (непредвиденные работы</t>
  </si>
  <si>
    <t>устранение свища на магистрали ХВС (1под)</t>
  </si>
  <si>
    <t>замена вводных водосчетчиков ХВС (1,4 подъезды):</t>
  </si>
  <si>
    <t>смена водосчетчика Ду 20 мм ВСКМ 90-20</t>
  </si>
  <si>
    <t>установка сантехнических уплотняющих прокладок</t>
  </si>
  <si>
    <t>замена вентиля Ду 25 мм в ИТП № 2 на ГВС:</t>
  </si>
  <si>
    <t>смена крана шарового Ду 25 мм</t>
  </si>
  <si>
    <t>смена бочонка Ду 25 мм на сварке</t>
  </si>
  <si>
    <t>снятие резинового коврика закрепленного металлическими полосами на дюбель-гвозди (4п, крыльцо)</t>
  </si>
  <si>
    <t xml:space="preserve">замена ППР теплосчетчика в ИТП </t>
  </si>
  <si>
    <t>смена вводного водосчетчика ХВС (1п) WFK20,E130</t>
  </si>
  <si>
    <t>замена запорной арматуры (крана шарового приварного Ду 40 мм) в ИТП № 1</t>
  </si>
  <si>
    <t>сварочные работы в ИТП</t>
  </si>
  <si>
    <t xml:space="preserve"> 9.3</t>
  </si>
  <si>
    <t>Текущий ремонт систем конструкт.элементов) (непредвиденные работы</t>
  </si>
  <si>
    <t>ремонт лестничных ограждений со сменой балясин L= 700мм (1-4п) круг Ду 8 мм -6,636 кг</t>
  </si>
  <si>
    <t>срезка балясин Ду 7мм лестничных ограждений</t>
  </si>
  <si>
    <t>рихтование балясин лестничных ограждений (2п - 1,2,3,4эт)</t>
  </si>
  <si>
    <t>смена притворной планки (3п т.дв)</t>
  </si>
  <si>
    <t>ремонт лавочки (3п) со сменой пиломатериала</t>
  </si>
  <si>
    <t>Косм.ремонт л.клетки 1П (экономия дома)</t>
  </si>
  <si>
    <t>Косм.ремонт л.клетки 2П (экономия дома)</t>
  </si>
  <si>
    <t>Косм.ремонт л.клетки 3П (экономия дома)</t>
  </si>
  <si>
    <t>Косм.ремонт л.клетки 4П (экономия дома)</t>
  </si>
  <si>
    <t>разборка деревянного трапа контейнерной (4п)</t>
  </si>
  <si>
    <t>устройство деревянного трапа контейнерной (4п) доска 25*150*1200- 0,0135м3;брусок 50*50*2000- 0,005м3</t>
  </si>
  <si>
    <t>установка информационных досок (1-2п 1 эт)</t>
  </si>
  <si>
    <t xml:space="preserve">установка емкости в местах протекания кровли </t>
  </si>
  <si>
    <t>изготовление и установка сливных лотков в местах протекания кровли (2п)</t>
  </si>
  <si>
    <t>укрепление примыканий к венткоробу</t>
  </si>
  <si>
    <t>установка дверной пружины</t>
  </si>
  <si>
    <t>установка информационных досок (3,4пп,1эт)</t>
  </si>
  <si>
    <t>удаление наледи с канализационного стояка (чердак, по стояку 23 кв.)</t>
  </si>
  <si>
    <t>Текущий ремонт систем центрального отопления (непредвиденные работы</t>
  </si>
  <si>
    <t xml:space="preserve">            ИТОГО по п. 9 :</t>
  </si>
  <si>
    <t>Управление многоквартирным домом</t>
  </si>
  <si>
    <t xml:space="preserve">   Сумма затрат по дому в год  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</si>
  <si>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</si>
  <si>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</si>
  <si>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</si>
  <si>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ул.Песчаная 1</t>
  </si>
  <si>
    <t>Результат за 2018 год "+" -экономия "-" - перерасход</t>
  </si>
  <si>
    <t>Результат накоплением  "+" -экономия "-" - перерасход</t>
  </si>
  <si>
    <t xml:space="preserve">Итого начислено населению </t>
  </si>
  <si>
    <t>Итого оплачено населением</t>
  </si>
  <si>
    <t>10.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</si>
</sst>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6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2" fontId="2" fillId="0" borderId="7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left"/>
    </xf>
    <xf numFmtId="2" fontId="3" fillId="0" borderId="5" xfId="0" applyNumberFormat="1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workbookViewId="0" topLeftCell="A88">
      <selection activeCell="A109" sqref="A109:C109"/>
    </sheetView>
  </sheetViews>
  <sheetFormatPr defaultColWidth="9.00390625" defaultRowHeight="12.75"/>
  <cols>
    <col min="1" max="1" width="5.00390625" style="46" customWidth="1"/>
    <col min="2" max="2" width="73.50390625" style="46" customWidth="1"/>
    <col min="3" max="3" width="22.00390625" style="47" customWidth="1"/>
    <col min="4" max="16384" width="9.125" style="46" customWidth="1"/>
  </cols>
  <sheetData>
    <row r="1" spans="1:3" s="5" customFormat="1" ht="12.75">
      <c r="A1" s="53" t="s">
        <v>135</v>
      </c>
      <c r="B1" s="53"/>
      <c r="C1" s="4"/>
    </row>
    <row r="2" spans="1:3" s="5" customFormat="1" ht="12.75" customHeight="1">
      <c r="A2" s="53" t="s">
        <v>136</v>
      </c>
      <c r="B2" s="53"/>
      <c r="C2" s="4"/>
    </row>
    <row r="3" spans="1:3" s="5" customFormat="1" ht="12.75">
      <c r="A3" s="53" t="s">
        <v>138</v>
      </c>
      <c r="B3" s="53"/>
      <c r="C3" s="4"/>
    </row>
    <row r="4" spans="1:3" s="5" customFormat="1" ht="12.75">
      <c r="A4" s="3"/>
      <c r="B4" s="3"/>
      <c r="C4" s="4"/>
    </row>
    <row r="5" spans="1:3" s="9" customFormat="1" ht="12.75">
      <c r="A5" s="6"/>
      <c r="B5" s="7" t="s">
        <v>137</v>
      </c>
      <c r="C5" s="8">
        <v>279820.64</v>
      </c>
    </row>
    <row r="6" spans="1:3" s="13" customFormat="1" ht="12.75">
      <c r="A6" s="10"/>
      <c r="B6" s="11"/>
      <c r="C6" s="12"/>
    </row>
    <row r="7" spans="1:3" s="17" customFormat="1" ht="12.75">
      <c r="A7" s="14"/>
      <c r="B7" s="15" t="s">
        <v>0</v>
      </c>
      <c r="C7" s="16"/>
    </row>
    <row r="8" spans="1:3" s="17" customFormat="1" ht="12.75">
      <c r="A8" s="18" t="s">
        <v>1</v>
      </c>
      <c r="B8" s="19" t="s">
        <v>2</v>
      </c>
      <c r="C8" s="20">
        <v>29400.107000000007</v>
      </c>
    </row>
    <row r="9" spans="1:3" s="17" customFormat="1" ht="12.75">
      <c r="A9" s="18"/>
      <c r="B9" s="19" t="s">
        <v>3</v>
      </c>
      <c r="C9" s="20">
        <v>14020.416000000003</v>
      </c>
    </row>
    <row r="10" spans="1:3" s="17" customFormat="1" ht="12.75">
      <c r="A10" s="21" t="s">
        <v>4</v>
      </c>
      <c r="B10" s="22" t="s">
        <v>5</v>
      </c>
      <c r="C10" s="20">
        <v>23005.752000000004</v>
      </c>
    </row>
    <row r="11" spans="1:3" s="17" customFormat="1" ht="12.75">
      <c r="A11" s="21"/>
      <c r="B11" s="22" t="s">
        <v>6</v>
      </c>
      <c r="C11" s="20">
        <v>24084.575999999997</v>
      </c>
    </row>
    <row r="12" spans="1:3" s="17" customFormat="1" ht="12.75">
      <c r="A12" s="18" t="s">
        <v>7</v>
      </c>
      <c r="B12" s="22" t="s">
        <v>8</v>
      </c>
      <c r="C12" s="20">
        <v>76.46400000000001</v>
      </c>
    </row>
    <row r="13" spans="1:3" s="17" customFormat="1" ht="26.25">
      <c r="A13" s="18" t="s">
        <v>9</v>
      </c>
      <c r="B13" s="22" t="s">
        <v>10</v>
      </c>
      <c r="C13" s="20">
        <v>87222.744</v>
      </c>
    </row>
    <row r="14" spans="1:3" s="17" customFormat="1" ht="12.75">
      <c r="A14" s="18" t="s">
        <v>11</v>
      </c>
      <c r="B14" s="19" t="s">
        <v>12</v>
      </c>
      <c r="C14" s="20">
        <v>6521.6759999999995</v>
      </c>
    </row>
    <row r="15" spans="1:3" s="17" customFormat="1" ht="12.75">
      <c r="A15" s="18">
        <v>1.8</v>
      </c>
      <c r="B15" s="22" t="s">
        <v>13</v>
      </c>
      <c r="C15" s="20">
        <v>23.29</v>
      </c>
    </row>
    <row r="16" spans="1:3" s="13" customFormat="1" ht="12.75">
      <c r="A16" s="18"/>
      <c r="B16" s="23" t="s">
        <v>14</v>
      </c>
      <c r="C16" s="2">
        <f>SUM(C8:C15)</f>
        <v>184355.02500000002</v>
      </c>
    </row>
    <row r="17" spans="1:3" s="17" customFormat="1" ht="12.75">
      <c r="A17" s="24"/>
      <c r="B17" s="25" t="s">
        <v>15</v>
      </c>
      <c r="C17" s="2"/>
    </row>
    <row r="18" spans="1:3" s="17" customFormat="1" ht="12.75">
      <c r="A18" s="18" t="s">
        <v>16</v>
      </c>
      <c r="B18" s="22" t="s">
        <v>17</v>
      </c>
      <c r="C18" s="20">
        <v>3429.12</v>
      </c>
    </row>
    <row r="19" spans="1:3" s="17" customFormat="1" ht="12.75">
      <c r="A19" s="18" t="s">
        <v>18</v>
      </c>
      <c r="B19" s="22" t="s">
        <v>19</v>
      </c>
      <c r="C19" s="20">
        <v>4552.8</v>
      </c>
    </row>
    <row r="20" spans="1:3" s="17" customFormat="1" ht="12.75">
      <c r="A20" s="18" t="s">
        <v>20</v>
      </c>
      <c r="B20" s="22" t="s">
        <v>21</v>
      </c>
      <c r="C20" s="20">
        <v>21949.496800000004</v>
      </c>
    </row>
    <row r="21" spans="1:3" s="17" customFormat="1" ht="12.75">
      <c r="A21" s="18" t="s">
        <v>22</v>
      </c>
      <c r="B21" s="22" t="s">
        <v>23</v>
      </c>
      <c r="C21" s="20">
        <v>133.92</v>
      </c>
    </row>
    <row r="22" spans="1:3" s="17" customFormat="1" ht="12.75">
      <c r="A22" s="18" t="s">
        <v>24</v>
      </c>
      <c r="B22" s="22" t="s">
        <v>25</v>
      </c>
      <c r="C22" s="20">
        <v>4203.9</v>
      </c>
    </row>
    <row r="23" spans="1:3" s="17" customFormat="1" ht="12.75">
      <c r="A23" s="18" t="s">
        <v>26</v>
      </c>
      <c r="B23" s="22" t="s">
        <v>27</v>
      </c>
      <c r="C23" s="20">
        <v>141.39</v>
      </c>
    </row>
    <row r="24" spans="1:3" s="13" customFormat="1" ht="12.75">
      <c r="A24" s="18"/>
      <c r="B24" s="23" t="s">
        <v>28</v>
      </c>
      <c r="C24" s="2">
        <f>SUM(C18:C23)</f>
        <v>34410.626800000005</v>
      </c>
    </row>
    <row r="25" spans="1:3" s="17" customFormat="1" ht="12.75">
      <c r="A25" s="27"/>
      <c r="B25" s="28" t="s">
        <v>29</v>
      </c>
      <c r="C25" s="20"/>
    </row>
    <row r="26" spans="1:3" s="17" customFormat="1" ht="12.75">
      <c r="A26" s="18" t="s">
        <v>16</v>
      </c>
      <c r="B26" s="19" t="s">
        <v>30</v>
      </c>
      <c r="C26" s="20">
        <v>13564.749000000002</v>
      </c>
    </row>
    <row r="27" spans="1:3" s="17" customFormat="1" ht="12.75">
      <c r="A27" s="29" t="s">
        <v>18</v>
      </c>
      <c r="B27" s="19" t="s">
        <v>31</v>
      </c>
      <c r="C27" s="20">
        <v>6855</v>
      </c>
    </row>
    <row r="28" spans="1:3" s="17" customFormat="1" ht="12.75">
      <c r="A28" s="29" t="s">
        <v>32</v>
      </c>
      <c r="B28" s="19" t="s">
        <v>33</v>
      </c>
      <c r="C28" s="20">
        <v>4771.08</v>
      </c>
    </row>
    <row r="29" spans="1:3" s="17" customFormat="1" ht="12.75">
      <c r="A29" s="29" t="s">
        <v>34</v>
      </c>
      <c r="B29" s="19" t="s">
        <v>35</v>
      </c>
      <c r="C29" s="20">
        <v>3697.44</v>
      </c>
    </row>
    <row r="30" spans="1:3" s="17" customFormat="1" ht="12.75">
      <c r="A30" s="29"/>
      <c r="B30" s="19" t="s">
        <v>36</v>
      </c>
      <c r="C30" s="20">
        <v>66830.88</v>
      </c>
    </row>
    <row r="31" spans="1:3" s="17" customFormat="1" ht="12.75">
      <c r="A31" s="29"/>
      <c r="B31" s="19"/>
      <c r="C31" s="20">
        <v>0</v>
      </c>
    </row>
    <row r="32" spans="1:3" s="17" customFormat="1" ht="12.75">
      <c r="A32" s="29"/>
      <c r="B32" s="19" t="s">
        <v>37</v>
      </c>
      <c r="C32" s="20">
        <v>5461.704</v>
      </c>
    </row>
    <row r="33" spans="1:3" s="17" customFormat="1" ht="12.75">
      <c r="A33" s="29"/>
      <c r="B33" s="19"/>
      <c r="C33" s="20">
        <v>0</v>
      </c>
    </row>
    <row r="34" spans="1:3" s="17" customFormat="1" ht="12.75">
      <c r="A34" s="30" t="s">
        <v>38</v>
      </c>
      <c r="B34" s="19" t="s">
        <v>39</v>
      </c>
      <c r="C34" s="20">
        <v>3000</v>
      </c>
    </row>
    <row r="35" spans="1:3" s="17" customFormat="1" ht="26.25">
      <c r="A35" s="30" t="s">
        <v>26</v>
      </c>
      <c r="B35" s="19" t="s">
        <v>40</v>
      </c>
      <c r="C35" s="20">
        <v>326.4</v>
      </c>
    </row>
    <row r="36" spans="1:3" s="17" customFormat="1" ht="26.25">
      <c r="A36" s="30" t="s">
        <v>41</v>
      </c>
      <c r="B36" s="19" t="s">
        <v>42</v>
      </c>
      <c r="C36" s="20">
        <v>10032.48</v>
      </c>
    </row>
    <row r="37" spans="1:3" s="17" customFormat="1" ht="12.75">
      <c r="A37" s="30" t="s">
        <v>43</v>
      </c>
      <c r="B37" s="19" t="s">
        <v>44</v>
      </c>
      <c r="C37" s="20">
        <v>1773.16</v>
      </c>
    </row>
    <row r="38" spans="1:3" s="13" customFormat="1" ht="12.75">
      <c r="A38" s="18"/>
      <c r="B38" s="23" t="s">
        <v>45</v>
      </c>
      <c r="C38" s="2">
        <f>SUM(C26:C37)</f>
        <v>116312.893</v>
      </c>
    </row>
    <row r="39" spans="1:3" s="17" customFormat="1" ht="12.75">
      <c r="A39" s="31"/>
      <c r="B39" s="32" t="s">
        <v>46</v>
      </c>
      <c r="C39" s="20"/>
    </row>
    <row r="40" spans="1:3" s="17" customFormat="1" ht="26.25">
      <c r="A40" s="18" t="s">
        <v>47</v>
      </c>
      <c r="B40" s="19" t="s">
        <v>48</v>
      </c>
      <c r="C40" s="20">
        <v>100385.22</v>
      </c>
    </row>
    <row r="41" spans="1:3" s="17" customFormat="1" ht="12.75">
      <c r="A41" s="30" t="s">
        <v>49</v>
      </c>
      <c r="B41" s="19" t="s">
        <v>50</v>
      </c>
      <c r="C41" s="20">
        <v>3853.23</v>
      </c>
    </row>
    <row r="42" spans="1:3" s="13" customFormat="1" ht="12.75">
      <c r="A42" s="18"/>
      <c r="B42" s="23" t="s">
        <v>45</v>
      </c>
      <c r="C42" s="2">
        <f>SUM(C40:C41)</f>
        <v>104238.45</v>
      </c>
    </row>
    <row r="43" spans="1:3" s="17" customFormat="1" ht="12.75">
      <c r="A43" s="31"/>
      <c r="B43" s="28" t="s">
        <v>51</v>
      </c>
      <c r="C43" s="20"/>
    </row>
    <row r="44" spans="1:3" s="17" customFormat="1" ht="26.25">
      <c r="A44" s="18" t="s">
        <v>52</v>
      </c>
      <c r="B44" s="19" t="s">
        <v>53</v>
      </c>
      <c r="C44" s="20">
        <v>10661.066</v>
      </c>
    </row>
    <row r="45" spans="1:3" s="17" customFormat="1" ht="26.25">
      <c r="A45" s="30" t="s">
        <v>54</v>
      </c>
      <c r="B45" s="19" t="s">
        <v>55</v>
      </c>
      <c r="C45" s="20">
        <v>20543.952</v>
      </c>
    </row>
    <row r="46" spans="1:3" s="17" customFormat="1" ht="26.25">
      <c r="A46" s="30" t="s">
        <v>56</v>
      </c>
      <c r="B46" s="19" t="s">
        <v>57</v>
      </c>
      <c r="C46" s="20">
        <v>15407.964</v>
      </c>
    </row>
    <row r="47" spans="1:3" s="17" customFormat="1" ht="12.75">
      <c r="A47" s="30" t="s">
        <v>58</v>
      </c>
      <c r="B47" s="19" t="s">
        <v>59</v>
      </c>
      <c r="C47" s="20">
        <v>3416.25</v>
      </c>
    </row>
    <row r="48" spans="1:3" s="17" customFormat="1" ht="12.75">
      <c r="A48" s="30"/>
      <c r="B48" s="19"/>
      <c r="C48" s="20">
        <v>0</v>
      </c>
    </row>
    <row r="49" spans="1:3" s="17" customFormat="1" ht="12.75">
      <c r="A49" s="30" t="s">
        <v>60</v>
      </c>
      <c r="B49" s="19" t="s">
        <v>61</v>
      </c>
      <c r="C49" s="20">
        <v>0</v>
      </c>
    </row>
    <row r="50" spans="1:3" s="17" customFormat="1" ht="26.25">
      <c r="A50" s="30" t="s">
        <v>62</v>
      </c>
      <c r="B50" s="19" t="s">
        <v>63</v>
      </c>
      <c r="C50" s="20">
        <v>14863.238</v>
      </c>
    </row>
    <row r="51" spans="1:3" s="13" customFormat="1" ht="12.75">
      <c r="A51" s="18"/>
      <c r="B51" s="23" t="s">
        <v>64</v>
      </c>
      <c r="C51" s="2">
        <f>SUM(C44:C50)</f>
        <v>64892.47</v>
      </c>
    </row>
    <row r="52" spans="1:3" s="13" customFormat="1" ht="26.25">
      <c r="A52" s="33" t="s">
        <v>65</v>
      </c>
      <c r="B52" s="23" t="s">
        <v>66</v>
      </c>
      <c r="C52" s="26">
        <v>41554.812000000005</v>
      </c>
    </row>
    <row r="53" spans="1:3" s="13" customFormat="1" ht="12.75">
      <c r="A53" s="33" t="s">
        <v>67</v>
      </c>
      <c r="B53" s="23" t="s">
        <v>68</v>
      </c>
      <c r="C53" s="26">
        <v>10738.883999999998</v>
      </c>
    </row>
    <row r="54" spans="1:3" s="13" customFormat="1" ht="12.75">
      <c r="A54" s="33"/>
      <c r="B54" s="23" t="s">
        <v>69</v>
      </c>
      <c r="C54" s="2">
        <f>SUM(C52:C53)</f>
        <v>52293.696</v>
      </c>
    </row>
    <row r="55" spans="1:3" s="13" customFormat="1" ht="12.75">
      <c r="A55" s="33" t="s">
        <v>70</v>
      </c>
      <c r="B55" s="23" t="s">
        <v>71</v>
      </c>
      <c r="C55" s="2">
        <v>3589.74</v>
      </c>
    </row>
    <row r="56" spans="1:3" s="13" customFormat="1" ht="12.75">
      <c r="A56" s="33" t="s">
        <v>72</v>
      </c>
      <c r="B56" s="23" t="s">
        <v>73</v>
      </c>
      <c r="C56" s="2">
        <v>4646.46</v>
      </c>
    </row>
    <row r="57" spans="1:3" s="17" customFormat="1" ht="12.75">
      <c r="A57" s="1"/>
      <c r="B57" s="34" t="s">
        <v>74</v>
      </c>
      <c r="C57" s="20"/>
    </row>
    <row r="58" spans="1:3" s="17" customFormat="1" ht="12.75">
      <c r="A58" s="18" t="s">
        <v>75</v>
      </c>
      <c r="B58" s="22" t="s">
        <v>76</v>
      </c>
      <c r="C58" s="20">
        <v>5779.44</v>
      </c>
    </row>
    <row r="59" spans="1:3" s="17" customFormat="1" ht="12.75">
      <c r="A59" s="18" t="s">
        <v>77</v>
      </c>
      <c r="B59" s="22" t="s">
        <v>78</v>
      </c>
      <c r="C59" s="20">
        <v>5779.44</v>
      </c>
    </row>
    <row r="60" spans="1:3" s="17" customFormat="1" ht="26.25">
      <c r="A60" s="18"/>
      <c r="B60" s="22" t="s">
        <v>79</v>
      </c>
      <c r="C60" s="20">
        <v>5351.28</v>
      </c>
    </row>
    <row r="61" spans="1:3" s="17" customFormat="1" ht="26.25">
      <c r="A61" s="18"/>
      <c r="B61" s="22" t="s">
        <v>80</v>
      </c>
      <c r="C61" s="20">
        <v>5351.28</v>
      </c>
    </row>
    <row r="62" spans="1:3" s="17" customFormat="1" ht="26.25">
      <c r="A62" s="18"/>
      <c r="B62" s="22" t="s">
        <v>81</v>
      </c>
      <c r="C62" s="20">
        <v>10702.56</v>
      </c>
    </row>
    <row r="63" spans="1:3" s="13" customFormat="1" ht="12.75">
      <c r="A63" s="18"/>
      <c r="B63" s="23" t="s">
        <v>82</v>
      </c>
      <c r="C63" s="2">
        <f>SUM(C58:C62)</f>
        <v>32964</v>
      </c>
    </row>
    <row r="64" spans="1:3" s="38" customFormat="1" ht="12.75">
      <c r="A64" s="35"/>
      <c r="B64" s="36" t="s">
        <v>83</v>
      </c>
      <c r="C64" s="37"/>
    </row>
    <row r="65" spans="1:3" s="38" customFormat="1" ht="12.75">
      <c r="A65" s="39" t="s">
        <v>84</v>
      </c>
      <c r="B65" s="40" t="s">
        <v>85</v>
      </c>
      <c r="C65" s="37"/>
    </row>
    <row r="66" spans="1:3" s="38" customFormat="1" ht="12.75">
      <c r="A66" s="39"/>
      <c r="B66" s="41" t="s">
        <v>86</v>
      </c>
      <c r="C66" s="37">
        <v>203.18</v>
      </c>
    </row>
    <row r="67" spans="1:3" s="38" customFormat="1" ht="26.25">
      <c r="A67" s="39"/>
      <c r="B67" s="41" t="s">
        <v>87</v>
      </c>
      <c r="C67" s="37">
        <v>354.68</v>
      </c>
    </row>
    <row r="68" spans="1:3" s="38" customFormat="1" ht="12.75">
      <c r="A68" s="39"/>
      <c r="B68" s="41" t="s">
        <v>88</v>
      </c>
      <c r="C68" s="37">
        <v>1373.36</v>
      </c>
    </row>
    <row r="69" spans="1:3" s="38" customFormat="1" ht="12.75">
      <c r="A69" s="39"/>
      <c r="B69" s="41" t="s">
        <v>89</v>
      </c>
      <c r="C69" s="37">
        <v>164.73</v>
      </c>
    </row>
    <row r="70" spans="1:3" s="38" customFormat="1" ht="12.75">
      <c r="A70" s="39"/>
      <c r="B70" s="40" t="s">
        <v>90</v>
      </c>
      <c r="C70" s="37">
        <v>0</v>
      </c>
    </row>
    <row r="71" spans="1:3" s="38" customFormat="1" ht="12.75">
      <c r="A71" s="39" t="s">
        <v>91</v>
      </c>
      <c r="B71" s="41" t="s">
        <v>92</v>
      </c>
      <c r="C71" s="37">
        <v>42.135</v>
      </c>
    </row>
    <row r="72" spans="1:3" s="38" customFormat="1" ht="12.75">
      <c r="A72" s="39" t="s">
        <v>94</v>
      </c>
      <c r="B72" s="41" t="s">
        <v>95</v>
      </c>
      <c r="C72" s="37">
        <v>440.28</v>
      </c>
    </row>
    <row r="73" spans="1:3" s="38" customFormat="1" ht="12.75">
      <c r="A73" s="39"/>
      <c r="B73" s="42" t="s">
        <v>96</v>
      </c>
      <c r="C73" s="37">
        <v>164.73</v>
      </c>
    </row>
    <row r="74" spans="1:3" s="38" customFormat="1" ht="26.25">
      <c r="A74" s="39" t="s">
        <v>97</v>
      </c>
      <c r="B74" s="40" t="s">
        <v>98</v>
      </c>
      <c r="C74" s="37"/>
    </row>
    <row r="75" spans="1:3" s="38" customFormat="1" ht="12.75">
      <c r="A75" s="39"/>
      <c r="B75" s="41" t="s">
        <v>99</v>
      </c>
      <c r="C75" s="37">
        <v>282</v>
      </c>
    </row>
    <row r="76" spans="1:3" s="38" customFormat="1" ht="12.75">
      <c r="A76" s="39"/>
      <c r="B76" s="40" t="s">
        <v>100</v>
      </c>
      <c r="C76" s="37"/>
    </row>
    <row r="77" spans="1:3" s="38" customFormat="1" ht="12.75">
      <c r="A77" s="39" t="s">
        <v>91</v>
      </c>
      <c r="B77" s="41" t="s">
        <v>101</v>
      </c>
      <c r="C77" s="37">
        <v>4282.56</v>
      </c>
    </row>
    <row r="78" spans="1:3" s="38" customFormat="1" ht="12.75">
      <c r="A78" s="39" t="s">
        <v>93</v>
      </c>
      <c r="B78" s="41" t="s">
        <v>102</v>
      </c>
      <c r="C78" s="37">
        <v>260.44</v>
      </c>
    </row>
    <row r="79" spans="1:3" s="38" customFormat="1" ht="12.75">
      <c r="A79" s="39"/>
      <c r="B79" s="40" t="s">
        <v>103</v>
      </c>
      <c r="C79" s="37"/>
    </row>
    <row r="80" spans="1:3" s="38" customFormat="1" ht="12.75">
      <c r="A80" s="39" t="s">
        <v>91</v>
      </c>
      <c r="B80" s="41" t="s">
        <v>104</v>
      </c>
      <c r="C80" s="37">
        <v>1047.36</v>
      </c>
    </row>
    <row r="81" spans="1:3" s="38" customFormat="1" ht="12.75">
      <c r="A81" s="39" t="s">
        <v>93</v>
      </c>
      <c r="B81" s="41" t="s">
        <v>105</v>
      </c>
      <c r="C81" s="37">
        <v>186.72</v>
      </c>
    </row>
    <row r="82" spans="1:3" s="38" customFormat="1" ht="26.25">
      <c r="A82" s="39"/>
      <c r="B82" s="41" t="s">
        <v>106</v>
      </c>
      <c r="C82" s="37">
        <v>170.6</v>
      </c>
    </row>
    <row r="83" spans="1:3" s="38" customFormat="1" ht="12.75">
      <c r="A83" s="39"/>
      <c r="B83" s="41" t="s">
        <v>107</v>
      </c>
      <c r="C83" s="37">
        <v>2335.74</v>
      </c>
    </row>
    <row r="84" spans="1:3" s="38" customFormat="1" ht="12.75">
      <c r="A84" s="39"/>
      <c r="B84" s="41" t="s">
        <v>108</v>
      </c>
      <c r="C84" s="37">
        <v>2141.28</v>
      </c>
    </row>
    <row r="85" spans="1:3" s="38" customFormat="1" ht="12.75">
      <c r="A85" s="43"/>
      <c r="B85" s="41" t="s">
        <v>109</v>
      </c>
      <c r="C85" s="37">
        <v>3019.38</v>
      </c>
    </row>
    <row r="86" spans="1:3" s="38" customFormat="1" ht="12.75">
      <c r="A86" s="43"/>
      <c r="B86" s="42" t="s">
        <v>110</v>
      </c>
      <c r="C86" s="37">
        <v>1195.68</v>
      </c>
    </row>
    <row r="87" spans="1:3" s="38" customFormat="1" ht="12.75">
      <c r="A87" s="39" t="s">
        <v>111</v>
      </c>
      <c r="B87" s="40" t="s">
        <v>112</v>
      </c>
      <c r="C87" s="37"/>
    </row>
    <row r="88" spans="1:3" s="38" customFormat="1" ht="26.25">
      <c r="A88" s="39"/>
      <c r="B88" s="41" t="s">
        <v>113</v>
      </c>
      <c r="C88" s="37">
        <v>10399.2</v>
      </c>
    </row>
    <row r="89" spans="1:3" s="38" customFormat="1" ht="12.75">
      <c r="A89" s="39"/>
      <c r="B89" s="41" t="s">
        <v>114</v>
      </c>
      <c r="C89" s="37">
        <v>2688</v>
      </c>
    </row>
    <row r="90" spans="1:3" s="38" customFormat="1" ht="12.75">
      <c r="A90" s="39"/>
      <c r="B90" s="41" t="s">
        <v>115</v>
      </c>
      <c r="C90" s="37">
        <v>308.0826</v>
      </c>
    </row>
    <row r="91" spans="1:3" s="38" customFormat="1" ht="12.75">
      <c r="A91" s="39"/>
      <c r="B91" s="41" t="s">
        <v>116</v>
      </c>
      <c r="C91" s="37">
        <v>254.47800000000004</v>
      </c>
    </row>
    <row r="92" spans="1:3" s="38" customFormat="1" ht="12.75">
      <c r="A92" s="39"/>
      <c r="B92" s="41" t="s">
        <v>117</v>
      </c>
      <c r="C92" s="37">
        <v>1072.075</v>
      </c>
    </row>
    <row r="93" spans="1:3" s="38" customFormat="1" ht="12.75">
      <c r="A93" s="39"/>
      <c r="B93" s="44" t="s">
        <v>118</v>
      </c>
      <c r="C93" s="37">
        <v>54561</v>
      </c>
    </row>
    <row r="94" spans="1:3" s="38" customFormat="1" ht="12.75">
      <c r="A94" s="39"/>
      <c r="B94" s="44" t="s">
        <v>119</v>
      </c>
      <c r="C94" s="37">
        <v>54561</v>
      </c>
    </row>
    <row r="95" spans="1:3" s="38" customFormat="1" ht="12.75">
      <c r="A95" s="39"/>
      <c r="B95" s="44" t="s">
        <v>120</v>
      </c>
      <c r="C95" s="37">
        <v>61062.33</v>
      </c>
    </row>
    <row r="96" spans="1:3" s="38" customFormat="1" ht="12.75">
      <c r="A96" s="39"/>
      <c r="B96" s="44" t="s">
        <v>121</v>
      </c>
      <c r="C96" s="37">
        <v>61062.33</v>
      </c>
    </row>
    <row r="97" spans="1:3" s="38" customFormat="1" ht="12.75">
      <c r="A97" s="39"/>
      <c r="B97" s="41" t="s">
        <v>122</v>
      </c>
      <c r="C97" s="37">
        <v>151.728</v>
      </c>
    </row>
    <row r="98" spans="1:3" s="38" customFormat="1" ht="26.25">
      <c r="A98" s="39"/>
      <c r="B98" s="44" t="s">
        <v>123</v>
      </c>
      <c r="C98" s="37">
        <v>613.1616</v>
      </c>
    </row>
    <row r="99" spans="1:3" s="38" customFormat="1" ht="12.75">
      <c r="A99" s="39"/>
      <c r="B99" s="41" t="s">
        <v>124</v>
      </c>
      <c r="C99" s="37">
        <v>1245.98</v>
      </c>
    </row>
    <row r="100" spans="1:3" s="38" customFormat="1" ht="12.75">
      <c r="A100" s="39"/>
      <c r="B100" s="40" t="s">
        <v>125</v>
      </c>
      <c r="C100" s="37">
        <v>162.84</v>
      </c>
    </row>
    <row r="101" spans="1:3" s="38" customFormat="1" ht="12.75">
      <c r="A101" s="39"/>
      <c r="B101" s="41" t="s">
        <v>126</v>
      </c>
      <c r="C101" s="37">
        <v>273.405</v>
      </c>
    </row>
    <row r="102" spans="1:3" s="38" customFormat="1" ht="12.75">
      <c r="A102" s="39"/>
      <c r="B102" s="41" t="s">
        <v>127</v>
      </c>
      <c r="C102" s="37">
        <v>448.16</v>
      </c>
    </row>
    <row r="103" spans="1:3" s="38" customFormat="1" ht="12.75">
      <c r="A103" s="39"/>
      <c r="B103" s="42" t="s">
        <v>128</v>
      </c>
      <c r="C103" s="37">
        <v>1098.87</v>
      </c>
    </row>
    <row r="104" spans="1:3" s="38" customFormat="1" ht="12.75">
      <c r="A104" s="39"/>
      <c r="B104" s="45" t="s">
        <v>129</v>
      </c>
      <c r="C104" s="37">
        <v>1245.98</v>
      </c>
    </row>
    <row r="105" spans="1:3" s="38" customFormat="1" ht="12.75">
      <c r="A105" s="39"/>
      <c r="B105" s="41" t="s">
        <v>130</v>
      </c>
      <c r="C105" s="37">
        <v>268.92</v>
      </c>
    </row>
    <row r="106" spans="1:3" s="38" customFormat="1" ht="12.75">
      <c r="A106" s="39"/>
      <c r="B106" s="40" t="s">
        <v>131</v>
      </c>
      <c r="C106" s="37"/>
    </row>
    <row r="107" spans="1:3" s="13" customFormat="1" ht="12.75">
      <c r="A107" s="33"/>
      <c r="B107" s="23" t="s">
        <v>132</v>
      </c>
      <c r="C107" s="2">
        <f>SUM(C66:C106)</f>
        <v>269142.39519999997</v>
      </c>
    </row>
    <row r="108" spans="1:3" s="13" customFormat="1" ht="13.5" thickBot="1">
      <c r="A108" s="58"/>
      <c r="B108" s="59" t="s">
        <v>133</v>
      </c>
      <c r="C108" s="60">
        <v>195167.544</v>
      </c>
    </row>
    <row r="109" spans="1:3" s="13" customFormat="1" ht="13.5" thickBot="1">
      <c r="A109" s="64" t="s">
        <v>143</v>
      </c>
      <c r="B109" s="65" t="s">
        <v>134</v>
      </c>
      <c r="C109" s="66">
        <f>C16+C24+C38+C42+C51+C54+C55+C56+C63+C107+C108</f>
        <v>1062013.3</v>
      </c>
    </row>
    <row r="110" spans="1:3" ht="12.75">
      <c r="A110" s="61"/>
      <c r="B110" s="62" t="s">
        <v>141</v>
      </c>
      <c r="C110" s="63">
        <v>766662.48</v>
      </c>
    </row>
    <row r="111" spans="1:3" ht="12.75">
      <c r="A111" s="48"/>
      <c r="B111" s="54" t="s">
        <v>142</v>
      </c>
      <c r="C111" s="55">
        <v>742680.62</v>
      </c>
    </row>
    <row r="112" spans="1:3" s="50" customFormat="1" ht="12.75">
      <c r="A112" s="57"/>
      <c r="B112" s="49" t="s">
        <v>139</v>
      </c>
      <c r="C112" s="56">
        <f>C110-C109</f>
        <v>-295350.82000000007</v>
      </c>
    </row>
    <row r="113" spans="1:3" ht="12.75">
      <c r="A113" s="51"/>
      <c r="B113" s="49" t="s">
        <v>140</v>
      </c>
      <c r="C113" s="52">
        <f>C5+C112</f>
        <v>-15530.180000000051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2019-01-18T01:47:21Z</dcterms:created>
  <dcterms:modified xsi:type="dcterms:W3CDTF">2019-02-14T06:43:05Z</dcterms:modified>
  <cp:category/>
  <cp:version/>
  <cp:contentType/>
  <cp:contentStatus/>
</cp:coreProperties>
</file>