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<sst xmlns="http://schemas.openxmlformats.org/spreadsheetml/2006/main" count="101" uniqueCount="99">
  <si>
    <t>г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</si>
  <si>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</si>
  <si>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</si>
  <si>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</si>
  <si>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</si>
  <si>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</si>
  <si>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</si>
  <si>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</si>
  <si>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</si>
  <si>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</si>
  <si>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 xml:space="preserve"> 1.5</t>
  </si>
  <si>
    <t>1.7.</t>
  </si>
  <si>
    <t>Очистка чердаков,  подвалов и кровель от мусора</t>
  </si>
  <si>
    <t>Удаление с крыш снега и наледи (сбивание сосулей)</t>
  </si>
  <si>
    <t xml:space="preserve">            ИТОГО по п. 1 :</t>
  </si>
  <si>
    <t xml:space="preserve">   3.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</si>
  <si>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</si>
  <si>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</si>
  <si>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 xml:space="preserve"> 2.4</t>
  </si>
  <si>
    <t>Очистка урн</t>
  </si>
  <si>
    <t>Подметание снега  при снегопаде (более 2-х см)</t>
  </si>
  <si>
    <t xml:space="preserve">Подметание снега  без снегопада (менее 2-х см) </t>
  </si>
  <si>
    <t xml:space="preserve"> 2.5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</si>
  <si>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</si>
  <si>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</si>
  <si>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</si>
  <si>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</si>
  <si>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</si>
  <si>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</si>
  <si>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</si>
  <si>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</si>
  <si>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</si>
  <si>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</si>
  <si>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</si>
  <si>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</si>
  <si>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</si>
  <si>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</si>
  <si>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</si>
  <si>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</si>
  <si>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</si>
  <si>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</si>
  <si>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</si>
  <si>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</si>
  <si>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</si>
  <si>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</si>
  <si>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</si>
  <si>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</si>
  <si>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</si>
  <si>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</si>
  <si>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</si>
  <si>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</si>
  <si>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</si>
  <si>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</si>
  <si>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</si>
  <si>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</si>
  <si>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</si>
  <si>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</si>
  <si>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</si>
  <si>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информации, занесение данных в компьютер, передача ресурсоснабжающей организации (тепло)</t>
  </si>
  <si>
    <t>Снятие и запись показаний, обработка информации, занесение данных в компьютер, передача ресурсоснабжающей организации (вода)</t>
  </si>
  <si>
    <t>Снятие и запись показаний, обработка информации, занесение данных в компьютер, передача ресурсоснабжающей организации (электроэнергия)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</si>
  <si>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</si>
  <si>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</si>
  <si>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</si>
  <si>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</si>
  <si>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текущий ремонт электрооборудования:</t>
  </si>
  <si>
    <t>а</t>
  </si>
  <si>
    <t>очистка корпуса ШРУС от пыли и грязи(нетканный материал)</t>
  </si>
  <si>
    <t>б</t>
  </si>
  <si>
    <t>замена светильников светодиодных ЛУЧ-220-С64ФА на лестничном марше (1-4этажи)</t>
  </si>
  <si>
    <t>смена энергосберегающего патрона СА 19</t>
  </si>
  <si>
    <t>9.2.</t>
  </si>
  <si>
    <t>Текущий ремонт систем водоснабжения и водоотведения (непредвиденные работы</t>
  </si>
  <si>
    <t>замена вводного водосчетчика ХВС:</t>
  </si>
  <si>
    <t>смена водосчетчика Ду 20 мм ВСКМ 90-20</t>
  </si>
  <si>
    <t>установка уплотняющих сантехнических прокладок</t>
  </si>
  <si>
    <t>в</t>
  </si>
  <si>
    <t>смена крана шарового Ду 20 мм (рычаг)</t>
  </si>
  <si>
    <t>установка фильтра грубой очистки Ду 20 мм</t>
  </si>
  <si>
    <t>Текущий ремонт систем конструкт.элементов) (непредвиденные работы</t>
  </si>
  <si>
    <t>открытие подвальных продухов</t>
  </si>
  <si>
    <t>утепление подвальных продухов утеплителем Isover</t>
  </si>
  <si>
    <t xml:space="preserve">            ИТОГО по п. 9 :</t>
  </si>
  <si>
    <t>Управление многоквартирным домом</t>
  </si>
  <si>
    <t xml:space="preserve">   Сумма затрат по дому  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</si>
  <si>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</si>
  <si>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</si>
  <si>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</si>
  <si>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ул.Первомайская 2</t>
  </si>
  <si>
    <t xml:space="preserve">Сбор и вывоз и захоронеение твердых бытовых отходов     </t>
  </si>
  <si>
    <t>Результат за 2018 год "+" -экономия "-" - перерасход</t>
  </si>
  <si>
    <t>Результат накоплением "+" -экономия "-" - перерасход</t>
  </si>
  <si>
    <t>Текущий ремонт за 2018 год</t>
  </si>
  <si>
    <t>замена уличных светильников</t>
  </si>
  <si>
    <t>ремонт тамбура</t>
  </si>
  <si>
    <t xml:space="preserve">Итого начислено населению </t>
  </si>
  <si>
    <t xml:space="preserve">Итого начислено юр.лицам </t>
  </si>
  <si>
    <t xml:space="preserve">Итого оплачено населением </t>
  </si>
  <si>
    <t>10.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</si>
</sst>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2" fontId="2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/>
    </xf>
    <xf numFmtId="0" fontId="3" fillId="0" borderId="4" xfId="0" applyFont="1" applyBorder="1" applyAlignment="1">
      <alignment horizontal="left"/>
    </xf>
    <xf numFmtId="0" fontId="7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6" xfId="0" applyFont="1" applyBorder="1" applyAlignment="1">
      <alignment horizontal="left"/>
    </xf>
    <xf numFmtId="2" fontId="2" fillId="0" borderId="7" xfId="0" applyNumberFormat="1" applyFont="1" applyFill="1" applyBorder="1" applyAlignment="1">
      <alignment/>
    </xf>
    <xf numFmtId="4" fontId="3" fillId="0" borderId="8" xfId="0" applyNumberFormat="1" applyFont="1" applyFill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2" fontId="2" fillId="0" borderId="8" xfId="0" applyNumberFormat="1" applyFont="1" applyFill="1" applyBorder="1" applyAlignment="1">
      <alignment vertical="center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left"/>
    </xf>
    <xf numFmtId="2" fontId="3" fillId="0" borderId="3" xfId="0" applyNumberFormat="1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6.625" style="41" customWidth="1"/>
    <col min="2" max="2" width="63.75390625" style="41" customWidth="1"/>
    <col min="3" max="3" width="24.375" style="42" customWidth="1"/>
    <col min="4" max="4" width="9.125" style="41" customWidth="1"/>
    <col min="5" max="5" width="10.375" style="41" bestFit="1" customWidth="1"/>
    <col min="6" max="16384" width="9.125" style="41" customWidth="1"/>
  </cols>
  <sheetData>
    <row r="1" spans="1:3" s="6" customFormat="1" ht="12.75">
      <c r="A1" s="69" t="s">
        <v>85</v>
      </c>
      <c r="B1" s="69"/>
      <c r="C1" s="5"/>
    </row>
    <row r="2" spans="1:3" s="6" customFormat="1" ht="12.75" customHeight="1">
      <c r="A2" s="69" t="s">
        <v>86</v>
      </c>
      <c r="B2" s="69"/>
      <c r="C2" s="5"/>
    </row>
    <row r="3" spans="1:3" s="6" customFormat="1" ht="12.75">
      <c r="A3" s="69" t="s">
        <v>88</v>
      </c>
      <c r="B3" s="69"/>
      <c r="C3" s="5"/>
    </row>
    <row r="4" spans="1:3" s="6" customFormat="1" ht="12.75">
      <c r="A4" s="4"/>
      <c r="B4" s="4"/>
      <c r="C4" s="5"/>
    </row>
    <row r="5" spans="1:4" s="9" customFormat="1" ht="12.75">
      <c r="A5" s="7"/>
      <c r="B5" s="8" t="s">
        <v>87</v>
      </c>
      <c r="C5" s="66">
        <v>-16085.163</v>
      </c>
      <c r="D5" s="67"/>
    </row>
    <row r="6" spans="1:3" s="13" customFormat="1" ht="12.75">
      <c r="A6" s="11"/>
      <c r="B6" s="12" t="s">
        <v>1</v>
      </c>
      <c r="C6" s="43"/>
    </row>
    <row r="7" spans="1:3" s="13" customFormat="1" ht="25.5">
      <c r="A7" s="14" t="s">
        <v>2</v>
      </c>
      <c r="B7" s="15" t="s">
        <v>3</v>
      </c>
      <c r="C7" s="16">
        <v>5528.43</v>
      </c>
    </row>
    <row r="8" spans="1:3" s="13" customFormat="1" ht="25.5">
      <c r="A8" s="14"/>
      <c r="B8" s="15" t="s">
        <v>4</v>
      </c>
      <c r="C8" s="16">
        <v>4788</v>
      </c>
    </row>
    <row r="9" spans="1:3" s="13" customFormat="1" ht="12.75">
      <c r="A9" s="17" t="s">
        <v>5</v>
      </c>
      <c r="B9" s="18" t="s">
        <v>6</v>
      </c>
      <c r="C9" s="16">
        <v>6032.88</v>
      </c>
    </row>
    <row r="10" spans="1:3" s="13" customFormat="1" ht="12.75">
      <c r="A10" s="17"/>
      <c r="B10" s="18" t="s">
        <v>7</v>
      </c>
      <c r="C10" s="16">
        <v>12277.8</v>
      </c>
    </row>
    <row r="11" spans="1:3" s="13" customFormat="1" ht="38.25">
      <c r="A11" s="17" t="s">
        <v>8</v>
      </c>
      <c r="B11" s="18" t="s">
        <v>9</v>
      </c>
      <c r="C11" s="16">
        <v>1428.39</v>
      </c>
    </row>
    <row r="12" spans="1:3" s="13" customFormat="1" ht="12.75">
      <c r="A12" s="14" t="s">
        <v>10</v>
      </c>
      <c r="B12" s="18" t="s">
        <v>89</v>
      </c>
      <c r="C12" s="16">
        <v>18008.676</v>
      </c>
    </row>
    <row r="13" spans="1:3" s="13" customFormat="1" ht="12.75">
      <c r="A13" s="14" t="s">
        <v>11</v>
      </c>
      <c r="B13" s="18" t="s">
        <v>12</v>
      </c>
      <c r="C13" s="16">
        <v>660.9259999999999</v>
      </c>
    </row>
    <row r="14" spans="1:3" s="13" customFormat="1" ht="12.75">
      <c r="A14" s="14">
        <v>1.8</v>
      </c>
      <c r="B14" s="18" t="s">
        <v>13</v>
      </c>
      <c r="C14" s="16">
        <v>232.9</v>
      </c>
    </row>
    <row r="15" spans="1:3" s="10" customFormat="1" ht="12.75">
      <c r="A15" s="14"/>
      <c r="B15" s="19" t="s">
        <v>14</v>
      </c>
      <c r="C15" s="3">
        <f>SUM(C7:C14)</f>
        <v>48958.002</v>
      </c>
    </row>
    <row r="16" spans="1:3" s="13" customFormat="1" ht="12.75">
      <c r="A16" s="21"/>
      <c r="B16" s="22" t="s">
        <v>15</v>
      </c>
      <c r="C16" s="16"/>
    </row>
    <row r="17" spans="1:3" s="13" customFormat="1" ht="12.75">
      <c r="A17" s="14" t="s">
        <v>16</v>
      </c>
      <c r="B17" s="15" t="s">
        <v>17</v>
      </c>
      <c r="C17" s="16">
        <v>8465.556000000002</v>
      </c>
    </row>
    <row r="18" spans="1:3" s="13" customFormat="1" ht="12.75">
      <c r="A18" s="23" t="s">
        <v>18</v>
      </c>
      <c r="B18" s="15" t="s">
        <v>19</v>
      </c>
      <c r="C18" s="16">
        <v>1386.54</v>
      </c>
    </row>
    <row r="19" spans="1:3" s="13" customFormat="1" ht="12.75">
      <c r="A19" s="23"/>
      <c r="B19" s="15" t="s">
        <v>20</v>
      </c>
      <c r="C19" s="16">
        <v>10223.488000000001</v>
      </c>
    </row>
    <row r="20" spans="1:3" s="13" customFormat="1" ht="12.75">
      <c r="A20" s="23"/>
      <c r="B20" s="15" t="s">
        <v>21</v>
      </c>
      <c r="C20" s="16">
        <v>10600.511999999999</v>
      </c>
    </row>
    <row r="21" spans="1:3" s="13" customFormat="1" ht="25.5">
      <c r="A21" s="24" t="s">
        <v>22</v>
      </c>
      <c r="B21" s="15" t="s">
        <v>23</v>
      </c>
      <c r="C21" s="16">
        <v>11941.84</v>
      </c>
    </row>
    <row r="22" spans="1:3" s="13" customFormat="1" ht="25.5">
      <c r="A22" s="24" t="s">
        <v>24</v>
      </c>
      <c r="B22" s="15" t="s">
        <v>25</v>
      </c>
      <c r="C22" s="16">
        <v>220.32</v>
      </c>
    </row>
    <row r="23" spans="1:3" s="13" customFormat="1" ht="25.5">
      <c r="A23" s="24" t="s">
        <v>26</v>
      </c>
      <c r="B23" s="15" t="s">
        <v>27</v>
      </c>
      <c r="C23" s="16">
        <v>15508.8</v>
      </c>
    </row>
    <row r="24" spans="1:3" s="10" customFormat="1" ht="12.75">
      <c r="A24" s="14"/>
      <c r="B24" s="19" t="s">
        <v>28</v>
      </c>
      <c r="C24" s="3">
        <f>SUM(C17:C23)</f>
        <v>58347.056</v>
      </c>
    </row>
    <row r="25" spans="1:3" s="13" customFormat="1" ht="12.75">
      <c r="A25" s="25"/>
      <c r="B25" s="26" t="s">
        <v>29</v>
      </c>
      <c r="C25" s="16"/>
    </row>
    <row r="26" spans="1:3" s="13" customFormat="1" ht="25.5">
      <c r="A26" s="14" t="s">
        <v>30</v>
      </c>
      <c r="B26" s="15" t="s">
        <v>31</v>
      </c>
      <c r="C26" s="16">
        <v>23254.056</v>
      </c>
    </row>
    <row r="27" spans="1:3" s="13" customFormat="1" ht="12.75">
      <c r="A27" s="24" t="s">
        <v>32</v>
      </c>
      <c r="B27" s="15" t="s">
        <v>33</v>
      </c>
      <c r="C27" s="16">
        <v>398.61</v>
      </c>
    </row>
    <row r="28" spans="1:3" s="10" customFormat="1" ht="12.75">
      <c r="A28" s="14"/>
      <c r="B28" s="19" t="s">
        <v>28</v>
      </c>
      <c r="C28" s="3">
        <f>SUM(C26:C27)</f>
        <v>23652.666</v>
      </c>
    </row>
    <row r="29" spans="1:3" s="13" customFormat="1" ht="12.75">
      <c r="A29" s="25"/>
      <c r="B29" s="22" t="s">
        <v>34</v>
      </c>
      <c r="C29" s="16"/>
    </row>
    <row r="30" spans="1:3" s="13" customFormat="1" ht="25.5">
      <c r="A30" s="14" t="s">
        <v>35</v>
      </c>
      <c r="B30" s="15" t="s">
        <v>36</v>
      </c>
      <c r="C30" s="16">
        <v>2469.562</v>
      </c>
    </row>
    <row r="31" spans="1:3" s="13" customFormat="1" ht="25.5">
      <c r="A31" s="24" t="s">
        <v>37</v>
      </c>
      <c r="B31" s="15" t="s">
        <v>38</v>
      </c>
      <c r="C31" s="16">
        <v>4758.864</v>
      </c>
    </row>
    <row r="32" spans="1:3" s="13" customFormat="1" ht="38.25">
      <c r="A32" s="24" t="s">
        <v>39</v>
      </c>
      <c r="B32" s="15" t="s">
        <v>40</v>
      </c>
      <c r="C32" s="16">
        <v>3569.1479999999997</v>
      </c>
    </row>
    <row r="33" spans="1:3" s="13" customFormat="1" ht="12.75">
      <c r="A33" s="24" t="s">
        <v>41</v>
      </c>
      <c r="B33" s="15" t="s">
        <v>42</v>
      </c>
      <c r="C33" s="16">
        <v>1135.75</v>
      </c>
    </row>
    <row r="34" spans="1:3" s="10" customFormat="1" ht="12.75">
      <c r="A34" s="14"/>
      <c r="B34" s="19" t="s">
        <v>43</v>
      </c>
      <c r="C34" s="3">
        <f>SUM(C30:C33)</f>
        <v>11933.323999999999</v>
      </c>
    </row>
    <row r="35" spans="1:3" s="10" customFormat="1" ht="25.5">
      <c r="A35" s="27" t="s">
        <v>44</v>
      </c>
      <c r="B35" s="19" t="s">
        <v>45</v>
      </c>
      <c r="C35" s="20">
        <v>9625.884</v>
      </c>
    </row>
    <row r="36" spans="1:3" s="10" customFormat="1" ht="12.75">
      <c r="A36" s="27" t="s">
        <v>46</v>
      </c>
      <c r="B36" s="19" t="s">
        <v>47</v>
      </c>
      <c r="C36" s="20">
        <v>2487.588</v>
      </c>
    </row>
    <row r="37" spans="1:3" s="10" customFormat="1" ht="12.75">
      <c r="A37" s="27"/>
      <c r="B37" s="19" t="s">
        <v>48</v>
      </c>
      <c r="C37" s="3">
        <f>SUM(C35:C36)</f>
        <v>12113.472</v>
      </c>
    </row>
    <row r="38" spans="1:3" s="10" customFormat="1" ht="12.75">
      <c r="A38" s="27" t="s">
        <v>49</v>
      </c>
      <c r="B38" s="19" t="s">
        <v>50</v>
      </c>
      <c r="C38" s="3">
        <v>855.316</v>
      </c>
    </row>
    <row r="39" spans="1:3" s="10" customFormat="1" ht="12.75">
      <c r="A39" s="27" t="s">
        <v>51</v>
      </c>
      <c r="B39" s="19" t="s">
        <v>52</v>
      </c>
      <c r="C39" s="3">
        <v>830.3229999999999</v>
      </c>
    </row>
    <row r="40" spans="1:3" s="13" customFormat="1" ht="12.75">
      <c r="A40" s="1"/>
      <c r="B40" s="28" t="s">
        <v>53</v>
      </c>
      <c r="C40" s="16"/>
    </row>
    <row r="41" spans="1:3" s="13" customFormat="1" ht="12.75">
      <c r="A41" s="14" t="s">
        <v>54</v>
      </c>
      <c r="B41" s="18" t="s">
        <v>55</v>
      </c>
      <c r="C41" s="16">
        <v>2889.72</v>
      </c>
    </row>
    <row r="42" spans="1:3" s="13" customFormat="1" ht="12.75">
      <c r="A42" s="14" t="s">
        <v>56</v>
      </c>
      <c r="B42" s="18" t="s">
        <v>57</v>
      </c>
      <c r="C42" s="16">
        <v>2889.72</v>
      </c>
    </row>
    <row r="43" spans="1:3" s="13" customFormat="1" ht="38.25">
      <c r="A43" s="14"/>
      <c r="B43" s="18" t="s">
        <v>58</v>
      </c>
      <c r="C43" s="16">
        <v>2675.64</v>
      </c>
    </row>
    <row r="44" spans="1:3" s="13" customFormat="1" ht="38.25">
      <c r="A44" s="14"/>
      <c r="B44" s="18" t="s">
        <v>59</v>
      </c>
      <c r="C44" s="16">
        <v>2675.64</v>
      </c>
    </row>
    <row r="45" spans="1:3" s="13" customFormat="1" ht="38.25">
      <c r="A45" s="14"/>
      <c r="B45" s="18" t="s">
        <v>60</v>
      </c>
      <c r="C45" s="16">
        <v>2675.64</v>
      </c>
    </row>
    <row r="46" spans="1:3" s="10" customFormat="1" ht="12.75">
      <c r="A46" s="14"/>
      <c r="B46" s="19" t="s">
        <v>61</v>
      </c>
      <c r="C46" s="3">
        <f>SUM(C41:C45)</f>
        <v>13806.359999999999</v>
      </c>
    </row>
    <row r="47" spans="1:3" s="32" customFormat="1" ht="12.75">
      <c r="A47" s="29"/>
      <c r="B47" s="30" t="s">
        <v>62</v>
      </c>
      <c r="C47" s="31"/>
    </row>
    <row r="48" spans="1:3" s="36" customFormat="1" ht="25.5">
      <c r="A48" s="33" t="s">
        <v>63</v>
      </c>
      <c r="B48" s="34" t="s">
        <v>64</v>
      </c>
      <c r="C48" s="35"/>
    </row>
    <row r="49" spans="1:3" s="36" customFormat="1" ht="12.75">
      <c r="A49" s="33"/>
      <c r="B49" s="34" t="s">
        <v>65</v>
      </c>
      <c r="C49" s="35"/>
    </row>
    <row r="50" spans="1:3" s="36" customFormat="1" ht="12.75">
      <c r="A50" s="33" t="s">
        <v>66</v>
      </c>
      <c r="B50" s="37" t="s">
        <v>67</v>
      </c>
      <c r="C50" s="35">
        <v>14.045</v>
      </c>
    </row>
    <row r="51" spans="1:3" s="36" customFormat="1" ht="25.5">
      <c r="A51" s="33"/>
      <c r="B51" s="37" t="s">
        <v>69</v>
      </c>
      <c r="C51" s="35">
        <v>5846.56</v>
      </c>
    </row>
    <row r="52" spans="1:3" s="36" customFormat="1" ht="12.75">
      <c r="A52" s="33"/>
      <c r="B52" s="37" t="s">
        <v>70</v>
      </c>
      <c r="C52" s="35">
        <v>370.31</v>
      </c>
    </row>
    <row r="53" spans="1:3" s="36" customFormat="1" ht="25.5">
      <c r="A53" s="33" t="s">
        <v>71</v>
      </c>
      <c r="B53" s="34" t="s">
        <v>72</v>
      </c>
      <c r="C53" s="35"/>
    </row>
    <row r="54" spans="1:3" s="36" customFormat="1" ht="12.75">
      <c r="A54" s="33"/>
      <c r="B54" s="34" t="s">
        <v>73</v>
      </c>
      <c r="C54" s="35">
        <v>0</v>
      </c>
    </row>
    <row r="55" spans="1:3" s="36" customFormat="1" ht="12.75">
      <c r="A55" s="33" t="s">
        <v>66</v>
      </c>
      <c r="B55" s="37" t="s">
        <v>74</v>
      </c>
      <c r="C55" s="35">
        <v>2141.28</v>
      </c>
    </row>
    <row r="56" spans="1:3" s="36" customFormat="1" ht="12.75">
      <c r="A56" s="33" t="s">
        <v>68</v>
      </c>
      <c r="B56" s="37" t="s">
        <v>75</v>
      </c>
      <c r="C56" s="35">
        <v>130.22</v>
      </c>
    </row>
    <row r="57" spans="1:3" s="36" customFormat="1" ht="12.75">
      <c r="A57" s="33" t="s">
        <v>76</v>
      </c>
      <c r="B57" s="37" t="s">
        <v>77</v>
      </c>
      <c r="C57" s="35">
        <v>1836.02</v>
      </c>
    </row>
    <row r="58" spans="1:3" s="36" customFormat="1" ht="12.75">
      <c r="A58" s="33" t="s">
        <v>0</v>
      </c>
      <c r="B58" s="37" t="s">
        <v>78</v>
      </c>
      <c r="C58" s="35">
        <v>621.49</v>
      </c>
    </row>
    <row r="59" spans="1:3" s="36" customFormat="1" ht="25.5">
      <c r="A59" s="33"/>
      <c r="B59" s="34" t="s">
        <v>79</v>
      </c>
      <c r="C59" s="35"/>
    </row>
    <row r="60" spans="1:3" s="36" customFormat="1" ht="12.75">
      <c r="A60" s="33"/>
      <c r="B60" s="37" t="s">
        <v>80</v>
      </c>
      <c r="C60" s="35">
        <v>355.26</v>
      </c>
    </row>
    <row r="61" spans="1:3" s="36" customFormat="1" ht="12.75">
      <c r="A61" s="33"/>
      <c r="B61" s="38" t="s">
        <v>81</v>
      </c>
      <c r="C61" s="35">
        <v>145.761</v>
      </c>
    </row>
    <row r="62" spans="1:3" s="36" customFormat="1" ht="12.75">
      <c r="A62" s="33"/>
      <c r="B62" s="38" t="s">
        <v>93</v>
      </c>
      <c r="C62" s="35">
        <v>27591.01</v>
      </c>
    </row>
    <row r="63" spans="1:3" s="36" customFormat="1" ht="12.75">
      <c r="A63" s="33"/>
      <c r="B63" s="38" t="s">
        <v>94</v>
      </c>
      <c r="C63" s="35">
        <v>5605.4</v>
      </c>
    </row>
    <row r="64" spans="1:3" s="10" customFormat="1" ht="12.75">
      <c r="A64" s="39"/>
      <c r="B64" s="34" t="s">
        <v>82</v>
      </c>
      <c r="C64" s="3">
        <f>SUM(C50:C63)</f>
        <v>44657.356</v>
      </c>
    </row>
    <row r="65" spans="1:3" s="10" customFormat="1" ht="13.5" thickBot="1">
      <c r="A65" s="57"/>
      <c r="B65" s="58" t="s">
        <v>83</v>
      </c>
      <c r="C65" s="59">
        <v>45209.208000000006</v>
      </c>
    </row>
    <row r="66" spans="1:5" s="10" customFormat="1" ht="13.5" thickBot="1">
      <c r="A66" s="63" t="s">
        <v>98</v>
      </c>
      <c r="B66" s="64" t="s">
        <v>84</v>
      </c>
      <c r="C66" s="65">
        <f>C15+C24+C28+C34+C37+C38+C39+C46+C64+C65</f>
        <v>260363.08299999998</v>
      </c>
      <c r="E66" s="40"/>
    </row>
    <row r="67" spans="1:3" ht="12.75">
      <c r="A67" s="60"/>
      <c r="B67" s="61" t="s">
        <v>95</v>
      </c>
      <c r="C67" s="62">
        <v>176474.66</v>
      </c>
    </row>
    <row r="68" spans="1:3" ht="12.75">
      <c r="A68" s="50"/>
      <c r="B68" s="44" t="s">
        <v>96</v>
      </c>
      <c r="C68" s="45">
        <v>25192.65</v>
      </c>
    </row>
    <row r="69" spans="1:3" ht="12.75">
      <c r="A69" s="50"/>
      <c r="B69" s="44" t="s">
        <v>97</v>
      </c>
      <c r="C69" s="45">
        <v>169199.44</v>
      </c>
    </row>
    <row r="70" spans="1:5" ht="12.75">
      <c r="A70" s="2"/>
      <c r="B70" s="51" t="s">
        <v>92</v>
      </c>
      <c r="C70" s="45">
        <v>27112.63</v>
      </c>
      <c r="E70" s="70"/>
    </row>
    <row r="71" spans="1:6" s="47" customFormat="1" ht="13.5" thickBot="1">
      <c r="A71" s="53"/>
      <c r="B71" s="46" t="s">
        <v>90</v>
      </c>
      <c r="C71" s="56">
        <f>C67+C68+C70-C66</f>
        <v>-31583.142999999982</v>
      </c>
      <c r="D71" s="48"/>
      <c r="E71" s="49"/>
      <c r="F71" s="49"/>
    </row>
    <row r="72" spans="1:4" ht="13.5" thickBot="1">
      <c r="A72" s="52"/>
      <c r="B72" s="54" t="s">
        <v>91</v>
      </c>
      <c r="C72" s="55">
        <f>C71+C5</f>
        <v>-47668.30599999998</v>
      </c>
      <c r="D72" s="68"/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инженер</cp:lastModifiedBy>
  <dcterms:created xsi:type="dcterms:W3CDTF">2019-02-07T04:14:26Z</dcterms:created>
  <dcterms:modified xsi:type="dcterms:W3CDTF">2019-03-13T04:13:03Z</dcterms:modified>
  <cp:category/>
  <cp:version/>
  <cp:contentType/>
  <cp:contentStatus/>
</cp:coreProperties>
</file>