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69" i="1"/>
  <c r="C164"/>
  <c r="C23"/>
  <c r="C35"/>
  <c r="C45"/>
  <c r="C52"/>
  <c r="C166"/>
  <c r="C170"/>
</calcChain>
</file>

<file path=xl/sharedStrings.xml><?xml version="1.0" encoding="utf-8"?>
<sst xmlns="http://schemas.openxmlformats.org/spreadsheetml/2006/main" count="210" uniqueCount="206">
  <si>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</si>
  <si>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</si>
  <si>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</si>
  <si>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</si>
  <si>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</si>
  <si>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</si>
  <si>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</si>
  <si>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</si>
  <si>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</si>
  <si>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Мытье окон</t>
  </si>
  <si>
    <t>Техническое содержание лифтов</t>
  </si>
  <si>
    <t>ПТО лифтов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</si>
  <si>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</si>
  <si>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</si>
  <si>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</si>
  <si>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</si>
  <si>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</si>
  <si>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</si>
  <si>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</si>
  <si>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</si>
  <si>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2.5.</t>
  </si>
  <si>
    <t>2.6.</t>
  </si>
  <si>
    <t>Подметание придомовой территории в летний период</t>
  </si>
  <si>
    <t>Уборка мусора с газона в летний период (листья и сучья)</t>
  </si>
  <si>
    <t>Очистка урн</t>
  </si>
  <si>
    <t xml:space="preserve">Подметание снега  до 2-х см </t>
  </si>
  <si>
    <t>Подметание снега  более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</si>
  <si>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</si>
  <si>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</si>
  <si>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отмомтки  и проездов от наледи и льда шириной 0,5м</t>
  </si>
  <si>
    <t>Кошение газонов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</si>
  <si>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</si>
  <si>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</si>
  <si>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осмотр системы ЦО в чердачных и подвальных помещениях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</si>
  <si>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</si>
  <si>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</si>
  <si>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</si>
  <si>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 xml:space="preserve"> - регулировка и наладка системы ЦО</t>
  </si>
  <si>
    <t xml:space="preserve"> - ликвидация воздушных пробок</t>
  </si>
  <si>
    <t>Замена ламп освещения подъездов, подвалов,</t>
  </si>
  <si>
    <t>4.1.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</si>
  <si>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</si>
  <si>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</si>
  <si>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</si>
  <si>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</si>
  <si>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</si>
  <si>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</si>
  <si>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>Аварийное обслуживание внутридомового инжен.сантехнич. и эл.технического оборудования</t>
  </si>
  <si>
    <t>Диспетчкрское обслуживание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</si>
  <si>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</si>
  <si>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</si>
  <si>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</si>
  <si>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</si>
  <si>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</si>
  <si>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9.1.</t>
  </si>
  <si>
    <t>ревизия ЩУРС с заменой электроустановочных изделий (1 под 8этаж):</t>
  </si>
  <si>
    <t>смена пакетного выключателя ПВ 2*40</t>
  </si>
  <si>
    <t>смена автомата 16 А</t>
  </si>
  <si>
    <t>смена автомата 25А</t>
  </si>
  <si>
    <t>восстановление схемы освещения тамбуров у квартир (2под 6-9 эт) с заменой кабеля АВВГ-Т</t>
  </si>
  <si>
    <t>замена контактора  КМИ-10910 9А 230В/АС 3 1 НО ИЭК, ККМ 11-009-230-10 для подключения регулятора отопления (ИТП № 1)</t>
  </si>
  <si>
    <t>смена энергосберегающего патрона на лестничном марше (1 под)</t>
  </si>
  <si>
    <t>очистка корпуса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</si>
  <si>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</si>
  <si>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энергосберегающего патрона на лестничном марше</t>
  </si>
  <si>
    <t>ремонт светильника освещения на придомовой территории:</t>
  </si>
  <si>
    <t>замена дросселя 1И150ДНАТ без ИЗУ</t>
  </si>
  <si>
    <t>замена ИЗУ -1М 100/1000(ДРИ и ДНАТ)</t>
  </si>
  <si>
    <t>замена лампы ДНАТ 150Вт Е-40</t>
  </si>
  <si>
    <t>стоимость работы телевышки</t>
  </si>
  <si>
    <t>9.2.</t>
  </si>
  <si>
    <t>Текущий ремонт систем водоснабжения и водоотведения (непредвиденные работы</t>
  </si>
  <si>
    <t>устранение засора канализационного выпуска Ду 100 мм (2 под)</t>
  </si>
  <si>
    <t>устранение засора канализационного стояка Ду 100 мм (чердак-квартира №105)</t>
  </si>
  <si>
    <t>замена участка стояка ХВС Ду 25 мм (подвал-квартира № 73)</t>
  </si>
  <si>
    <t>сварочные работы (подвал-квартира №73)</t>
  </si>
  <si>
    <t>устранение засора канализационного стояка Ду 100 мм (2-3 под)</t>
  </si>
  <si>
    <t>установка хомута на стояке ХВС (кв.45)</t>
  </si>
  <si>
    <t>замена запорной арматуры (кран-букса червячная) для забора воды для мытья МОП ( (3 подъезд, техкомната)</t>
  </si>
  <si>
    <t>установка хомута на стояке ХВС (кв.104)</t>
  </si>
  <si>
    <t>устранение засора канализационного коллектора Ду 100 мм (3 под)</t>
  </si>
  <si>
    <t>устранение свища на отводе ХВС (кв.65)</t>
  </si>
  <si>
    <t>замена отвода  Ду 15 мм от стояка ХВС (кв.65) со сваркой</t>
  </si>
  <si>
    <t>замена вентиля  Ду 25 мм чугунного на стояке ХВС (стояк кв.№6) со сваркой</t>
  </si>
  <si>
    <t>устранение засора канализационного стояка Ду 50мм (кв.16)</t>
  </si>
  <si>
    <t>замена участка стояка ГВС Ду 32мм (кв.62,66)</t>
  </si>
  <si>
    <t>устранение свища на стояке ХВС (кв.41,7,25) сваркой</t>
  </si>
  <si>
    <t>устранение свища на стояке ХВС (кв.25) хомутом</t>
  </si>
  <si>
    <t>замена вентилей на стояке ГВС Ду 25мм с отжигом (кв.25)</t>
  </si>
  <si>
    <t>установка хомута на стояке ХВС (кв.7,43)</t>
  </si>
  <si>
    <t>замена участка стояка ХВС трубой ВГП Ду 25 мм (кв.37,41)</t>
  </si>
  <si>
    <t>сварочные работы (кв.37,41)</t>
  </si>
  <si>
    <t>замена участка стояка ХВС трубой ВГП Ду 25 мм (кв.92)</t>
  </si>
  <si>
    <t>сварочные работы (кв.92)</t>
  </si>
  <si>
    <t>замена сбросных вентилей (крана шарового Ду 15 мм) на стояках</t>
  </si>
  <si>
    <t>герметизация примыканий силиконовым герметиком</t>
  </si>
  <si>
    <t>замена участка стояка канализации Ду 100 мм (кв.33):</t>
  </si>
  <si>
    <t>установка перехода канализационного на чугун Ду 110*124+манжета</t>
  </si>
  <si>
    <t>смена канализационной трубы Ду 110 мм</t>
  </si>
  <si>
    <t>установка переходной манжеты 123*110</t>
  </si>
  <si>
    <t>установка канализационного компенсационного патрубка РР Ду 110 мм</t>
  </si>
  <si>
    <t>очистка подъездного козырька от снега толщ.более 50см</t>
  </si>
  <si>
    <t>ремонт колеса контейнерной тележки (2п)</t>
  </si>
  <si>
    <t>осмотр чердака на наличие течи кровли (1-3пп)</t>
  </si>
  <si>
    <t>слив воды в местах протекания кровли (1-3пп)</t>
  </si>
  <si>
    <t>очистка лотков от наледи (чердак)</t>
  </si>
  <si>
    <t>изготовление и установка сливных лотков в местах протекания кровли изметал лист.х/к 0,5мм</t>
  </si>
  <si>
    <t>установка емкости под слив воды (1,3пп,чердак)</t>
  </si>
  <si>
    <t>очистка кровли от мусора</t>
  </si>
  <si>
    <t>открытие подвальных продухов</t>
  </si>
  <si>
    <t>установка емкости под слив воды (2п,чердак)</t>
  </si>
  <si>
    <t>осмотр чердака на наличие течи кровли 1-3пп</t>
  </si>
  <si>
    <t>слив воды в местах протекания кровли 1,2пп</t>
  </si>
  <si>
    <t>ремонт МАФ (лавочек 1,3пп) с добавлением пиломатериала:</t>
  </si>
  <si>
    <t>устройство бруска 40*70*2500мм</t>
  </si>
  <si>
    <t>установка доски 20*150*3000мм</t>
  </si>
  <si>
    <t>установка доски 20*45*260мм</t>
  </si>
  <si>
    <t>установка доски 50*80*700мм</t>
  </si>
  <si>
    <t>устройство бруска 40*60*3000мм</t>
  </si>
  <si>
    <t>устройство доски 50*200*6000мм</t>
  </si>
  <si>
    <t>ремонт межпанельных швов кв.83, 36</t>
  </si>
  <si>
    <t>ремонт межпанельных швов кв.72</t>
  </si>
  <si>
    <t>осмотр чердака на наличие течи кровли (1,2,3пп)</t>
  </si>
  <si>
    <t>слив воды в местах протекания кровли (1,2пп)</t>
  </si>
  <si>
    <t>установка емкости под воду в местах протекания кровли (3п,чердак)</t>
  </si>
  <si>
    <t>закрытие выхода на чердак (3п)</t>
  </si>
  <si>
    <t>закрытие выхода на кровлю (3п)</t>
  </si>
  <si>
    <t>ремонт подвальных продухов (1-3пп)</t>
  </si>
  <si>
    <t>с навариванием круга 10мм</t>
  </si>
  <si>
    <t>ремонт межпанельных швов кв.79, 70, 83</t>
  </si>
  <si>
    <t>слив воды в местах протекания кровли (1,2п)</t>
  </si>
  <si>
    <t>установка емкостей под воду в местах протекания кровли (1,3п чердак)</t>
  </si>
  <si>
    <t>установка мусороприемного клапана (2п 4эт)</t>
  </si>
  <si>
    <t>ремонт фактурного слоя фасада: кв.79,70</t>
  </si>
  <si>
    <t>смена остекления (2п, 8/9эт)</t>
  </si>
  <si>
    <t>осмотр чердака на наличие течи кровли (1,23, пп)</t>
  </si>
  <si>
    <t>закрытие продухов (1-3пп)</t>
  </si>
  <si>
    <t>утепление продухов (1-3пп)</t>
  </si>
  <si>
    <t>изготовление и установка поручня (2п, крыльцо):</t>
  </si>
  <si>
    <t>труба Ду 20 мм</t>
  </si>
  <si>
    <t>отводы Ду 20 мм</t>
  </si>
  <si>
    <t>электроды  L свар.шва - 0,03366 мп</t>
  </si>
  <si>
    <t>покраска поручня (1,2пп, крыльцо)</t>
  </si>
  <si>
    <t>проверка вентиляционного канала с чердака и очистка вентиляционной решетки в квартире 18</t>
  </si>
  <si>
    <t>установка панелей ПВХ под пластиковым окном (1-3пп)</t>
  </si>
  <si>
    <t>утепление межпанельного шва с квартиры (кв.105)</t>
  </si>
  <si>
    <t>утепление подвального продуха (2п) URSA</t>
  </si>
  <si>
    <t>по управлению и обслуживанию</t>
  </si>
  <si>
    <t>МКД по ул.Энергетиков 10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</si>
  <si>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</si>
  <si>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</si>
  <si>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</si>
  <si>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</si>
  <si>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>1. Содержание помещений общего пользования</t>
  </si>
  <si>
    <t>1.5.</t>
  </si>
  <si>
    <t>1.6.</t>
  </si>
  <si>
    <t>1.8.</t>
  </si>
  <si>
    <t>1.7.</t>
  </si>
  <si>
    <t>3. Уборка придомовой территории, входящей в состав общего имущества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</si>
  <si>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</si>
  <si>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</si>
  <si>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</si>
  <si>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</si>
  <si>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</si>
  <si>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</si>
  <si>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</si>
  <si>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</si>
  <si>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</si>
  <si>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 Подготовка многоквартирного дома к сезонной эксплуатации</t>
  </si>
  <si>
    <t>5. Проведение технических осмотров и мелкий ремонт</t>
  </si>
  <si>
    <t>5.1.</t>
  </si>
  <si>
    <t>5.2.</t>
  </si>
  <si>
    <t>5.3.</t>
  </si>
  <si>
    <t>5.4.</t>
  </si>
  <si>
    <t>5.5.</t>
  </si>
  <si>
    <t>6.1.</t>
  </si>
  <si>
    <t>6.2.</t>
  </si>
  <si>
    <t>7. Дератизация</t>
  </si>
  <si>
    <t>8. Дезинсекция</t>
  </si>
  <si>
    <t>9.3.</t>
  </si>
  <si>
    <t>9.4.</t>
  </si>
  <si>
    <t>9.5.</t>
  </si>
  <si>
    <t>10. Текущий ремонт</t>
  </si>
  <si>
    <t>Текущий ремонт электрооборудования (непредвиденные работы)</t>
  </si>
  <si>
    <t>10.1.</t>
  </si>
  <si>
    <t>10.2.</t>
  </si>
  <si>
    <t>10.3.</t>
  </si>
  <si>
    <t>Сумма затрат по дому в год :</t>
  </si>
  <si>
    <t xml:space="preserve">Отчет за 2019г. </t>
  </si>
  <si>
    <t>9. Поверка и обслуживание общедомовых приборов учета</t>
  </si>
  <si>
    <t>Текущий ремонт систем конструкт.элементов (непредвиденные работы)</t>
  </si>
  <si>
    <t xml:space="preserve">            Итого по п. 1 :</t>
  </si>
  <si>
    <t xml:space="preserve">            Итого по п. 2 :</t>
  </si>
  <si>
    <t xml:space="preserve">            Итого по п. 3 :</t>
  </si>
  <si>
    <t xml:space="preserve">            Итого по п. 4 :</t>
  </si>
  <si>
    <t xml:space="preserve">            Итого по п. 5 :</t>
  </si>
  <si>
    <t xml:space="preserve">            Итого по п. 6 :</t>
  </si>
  <si>
    <t xml:space="preserve">            Итого по п. 9 :</t>
  </si>
  <si>
    <t xml:space="preserve">            Итого по п. 10 :</t>
  </si>
  <si>
    <t xml:space="preserve">6. Аварийное обслуживание </t>
  </si>
  <si>
    <t>Дезинфекция мусоросборников</t>
  </si>
  <si>
    <t>Дезинфекция мусороприемных камер</t>
  </si>
  <si>
    <t>Дстранение засоров</t>
  </si>
  <si>
    <t>Уборка мусора с газона в летний период (случайный мусор)</t>
  </si>
  <si>
    <t>11. Управление многоквартирным домом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</si>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</sst>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</font>
    <font>
      <b/>
      <sz val="11"/>
      <name val="Arial Cyr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3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2" fontId="8" fillId="0" borderId="1" xfId="2" applyNumberFormat="1" applyFont="1" applyFill="1" applyBorder="1" applyAlignment="1">
      <alignment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8" fillId="0" borderId="1" xfId="2" applyNumberFormat="1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3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workbookViewId="0">
      <selection activeCell="B5" sqref="B5"/>
    </sheetView>
  </sheetViews>
  <sheetFormatPr defaultColWidth="9.109375" defaultRowHeight="14.4"/>
  <cols>
    <col min="1" max="1" width="5.88671875" style="14" customWidth="1"/>
    <col min="2" max="2" width="71.5546875" style="8" customWidth="1"/>
    <col min="3" max="3" width="22" style="7" customWidth="1"/>
    <col min="4" max="196" width="9.109375" style="8" customWidth="1"/>
    <col min="197" max="197" width="5" style="8" customWidth="1"/>
    <col min="198" max="198" width="46" style="8" customWidth="1"/>
    <col min="199" max="208" width="9.33203125" style="8" customWidth="1"/>
    <col min="209" max="252" width="9.109375" style="8" customWidth="1"/>
    <col min="253" max="253" width="16.109375" style="8" customWidth="1"/>
    <col min="254" max="16384" width="9.109375" style="8"/>
  </cols>
  <sheetData>
    <row r="1" spans="1:3" s="1" customFormat="1" ht="13.8">
      <c r="A1" s="36" t="s">
        <v>188</v>
      </c>
      <c r="B1" s="36"/>
    </row>
    <row r="2" spans="1:3" s="1" customFormat="1" ht="13.8">
      <c r="A2" s="36" t="s">
        <v>147</v>
      </c>
      <c r="B2" s="36"/>
    </row>
    <row r="3" spans="1:3" s="1" customFormat="1" ht="13.8">
      <c r="A3" s="36" t="s">
        <v>148</v>
      </c>
      <c r="B3" s="36"/>
    </row>
    <row r="4" spans="1:3" s="1" customFormat="1" ht="13.8">
      <c r="A4" s="15"/>
      <c r="B4" s="15"/>
    </row>
    <row r="5" spans="1:3" s="2" customFormat="1" ht="13.8">
      <c r="A5" s="13"/>
      <c r="B5" s="16" t="s">
        <v>205</v>
      </c>
      <c r="C5" s="24">
        <v>-126293.59</v>
      </c>
    </row>
    <row r="6" spans="1:3" s="2" customFormat="1" ht="14.4" customHeight="1">
      <c r="A6" s="13"/>
      <c r="B6" s="35" t="s">
        <v>153</v>
      </c>
      <c r="C6" s="18"/>
    </row>
    <row r="7" spans="1:3" s="2" customFormat="1" ht="13.8">
      <c r="A7" s="13" t="s">
        <v>0</v>
      </c>
      <c r="B7" s="3" t="s">
        <v>1</v>
      </c>
      <c r="C7" s="20">
        <v>40827.695999999996</v>
      </c>
    </row>
    <row r="8" spans="1:3" s="2" customFormat="1" ht="13.8">
      <c r="A8" s="13" t="s">
        <v>3</v>
      </c>
      <c r="B8" s="3" t="s">
        <v>2</v>
      </c>
      <c r="C8" s="20">
        <v>55313.280000000006</v>
      </c>
    </row>
    <row r="9" spans="1:3" s="2" customFormat="1" ht="13.8">
      <c r="A9" s="13" t="s">
        <v>6</v>
      </c>
      <c r="B9" s="19" t="s">
        <v>4</v>
      </c>
      <c r="C9" s="20">
        <v>25935.767999999993</v>
      </c>
    </row>
    <row r="10" spans="1:3" s="2" customFormat="1" ht="13.8">
      <c r="A10" s="13" t="s">
        <v>8</v>
      </c>
      <c r="B10" s="19" t="s">
        <v>5</v>
      </c>
      <c r="C10" s="20">
        <v>65035.008000000009</v>
      </c>
    </row>
    <row r="11" spans="1:3" s="2" customFormat="1" ht="41.4">
      <c r="A11" s="13" t="s">
        <v>154</v>
      </c>
      <c r="B11" s="19" t="s">
        <v>7</v>
      </c>
      <c r="C11" s="25">
        <v>13848.912</v>
      </c>
    </row>
    <row r="12" spans="1:3" s="2" customFormat="1" ht="13.8">
      <c r="A12" s="13" t="s">
        <v>155</v>
      </c>
      <c r="B12" s="19" t="s">
        <v>9</v>
      </c>
      <c r="C12" s="25">
        <v>1806.7539999999999</v>
      </c>
    </row>
    <row r="13" spans="1:3" s="2" customFormat="1" ht="13.8">
      <c r="A13" s="26" t="s">
        <v>157</v>
      </c>
      <c r="B13" s="19" t="s">
        <v>10</v>
      </c>
      <c r="C13" s="25">
        <v>205200</v>
      </c>
    </row>
    <row r="14" spans="1:3" s="2" customFormat="1" ht="13.8">
      <c r="A14" s="26" t="s">
        <v>156</v>
      </c>
      <c r="B14" s="19" t="s">
        <v>11</v>
      </c>
      <c r="C14" s="25">
        <v>14055</v>
      </c>
    </row>
    <row r="15" spans="1:3" s="2" customFormat="1" ht="13.8">
      <c r="A15" s="13"/>
      <c r="B15" s="13" t="s">
        <v>191</v>
      </c>
      <c r="C15" s="17">
        <v>422022.41799999995</v>
      </c>
    </row>
    <row r="16" spans="1:3" s="2" customFormat="1" ht="13.8">
      <c r="A16" s="13"/>
      <c r="B16" s="18" t="s">
        <v>12</v>
      </c>
      <c r="C16" s="18"/>
    </row>
    <row r="17" spans="1:3" s="2" customFormat="1" ht="13.8">
      <c r="A17" s="13" t="s">
        <v>13</v>
      </c>
      <c r="B17" s="19" t="s">
        <v>14</v>
      </c>
      <c r="C17" s="20">
        <v>10039.68</v>
      </c>
    </row>
    <row r="18" spans="1:3" s="2" customFormat="1" ht="13.8">
      <c r="A18" s="13" t="s">
        <v>15</v>
      </c>
      <c r="B18" s="19" t="s">
        <v>16</v>
      </c>
      <c r="C18" s="20">
        <v>5897.0340000000015</v>
      </c>
    </row>
    <row r="19" spans="1:3" s="2" customFormat="1" ht="13.8">
      <c r="A19" s="13" t="s">
        <v>17</v>
      </c>
      <c r="B19" s="19" t="s">
        <v>18</v>
      </c>
      <c r="C19" s="20">
        <v>24333.946560000008</v>
      </c>
    </row>
    <row r="20" spans="1:3" s="2" customFormat="1" ht="13.8">
      <c r="A20" s="13" t="s">
        <v>19</v>
      </c>
      <c r="B20" s="19" t="s">
        <v>200</v>
      </c>
      <c r="C20" s="20">
        <v>1384.5600000000004</v>
      </c>
    </row>
    <row r="21" spans="1:3" s="2" customFormat="1" ht="13.8">
      <c r="A21" s="13" t="s">
        <v>20</v>
      </c>
      <c r="B21" s="19" t="s">
        <v>201</v>
      </c>
      <c r="C21" s="25">
        <v>8296.235999999999</v>
      </c>
    </row>
    <row r="22" spans="1:3" s="2" customFormat="1" ht="13.8">
      <c r="A22" s="13" t="s">
        <v>21</v>
      </c>
      <c r="B22" s="19" t="s">
        <v>202</v>
      </c>
      <c r="C22" s="20">
        <v>1817.7599999999998</v>
      </c>
    </row>
    <row r="23" spans="1:3" s="2" customFormat="1" ht="13.8">
      <c r="A23" s="13"/>
      <c r="B23" s="13" t="s">
        <v>192</v>
      </c>
      <c r="C23" s="17">
        <f>SUM(C17:C22)</f>
        <v>51769.216560000008</v>
      </c>
    </row>
    <row r="24" spans="1:3" s="2" customFormat="1" ht="31.8" customHeight="1">
      <c r="A24" s="13"/>
      <c r="B24" s="18" t="s">
        <v>158</v>
      </c>
      <c r="C24" s="18"/>
    </row>
    <row r="25" spans="1:3" s="2" customFormat="1" ht="13.8">
      <c r="A25" s="13" t="s">
        <v>31</v>
      </c>
      <c r="B25" s="3" t="s">
        <v>22</v>
      </c>
      <c r="C25" s="25">
        <v>10782.810499999998</v>
      </c>
    </row>
    <row r="26" spans="1:3" s="2" customFormat="1" ht="13.8">
      <c r="A26" s="26" t="s">
        <v>159</v>
      </c>
      <c r="B26" s="3" t="s">
        <v>23</v>
      </c>
      <c r="C26" s="25">
        <v>7415.8200000000006</v>
      </c>
    </row>
    <row r="27" spans="1:3" s="2" customFormat="1" ht="13.8">
      <c r="A27" s="26" t="s">
        <v>160</v>
      </c>
      <c r="B27" s="3" t="s">
        <v>203</v>
      </c>
      <c r="C27" s="25">
        <v>6552.16</v>
      </c>
    </row>
    <row r="28" spans="1:3" s="2" customFormat="1" ht="13.8">
      <c r="A28" s="26" t="s">
        <v>161</v>
      </c>
      <c r="B28" s="3" t="s">
        <v>24</v>
      </c>
      <c r="C28" s="25">
        <v>2806.170000000001</v>
      </c>
    </row>
    <row r="29" spans="1:3" s="2" customFormat="1" ht="13.8">
      <c r="A29" s="26" t="s">
        <v>162</v>
      </c>
      <c r="B29" s="3" t="s">
        <v>25</v>
      </c>
      <c r="C29" s="25">
        <v>23278.723999999998</v>
      </c>
    </row>
    <row r="30" spans="1:3" s="2" customFormat="1" ht="13.8">
      <c r="A30" s="26" t="s">
        <v>163</v>
      </c>
      <c r="B30" s="3" t="s">
        <v>26</v>
      </c>
      <c r="C30" s="25">
        <v>10032.855000000001</v>
      </c>
    </row>
    <row r="31" spans="1:3" s="2" customFormat="1" ht="27.6">
      <c r="A31" s="13" t="s">
        <v>164</v>
      </c>
      <c r="B31" s="3" t="s">
        <v>27</v>
      </c>
      <c r="C31" s="25">
        <v>2400</v>
      </c>
    </row>
    <row r="32" spans="1:3" s="2" customFormat="1" ht="27.6">
      <c r="A32" s="13" t="s">
        <v>165</v>
      </c>
      <c r="B32" s="3" t="s">
        <v>28</v>
      </c>
      <c r="C32" s="25">
        <v>1119.3</v>
      </c>
    </row>
    <row r="33" spans="1:3" s="2" customFormat="1" ht="27.6">
      <c r="A33" s="13" t="s">
        <v>166</v>
      </c>
      <c r="B33" s="3" t="s">
        <v>29</v>
      </c>
      <c r="C33" s="25">
        <v>10230.8745</v>
      </c>
    </row>
    <row r="34" spans="1:3" s="2" customFormat="1" ht="13.8">
      <c r="A34" s="13" t="s">
        <v>167</v>
      </c>
      <c r="B34" s="3" t="s">
        <v>30</v>
      </c>
      <c r="C34" s="25">
        <v>1569.9919999999997</v>
      </c>
    </row>
    <row r="35" spans="1:3" s="2" customFormat="1" ht="13.8">
      <c r="A35" s="13"/>
      <c r="B35" s="13" t="s">
        <v>193</v>
      </c>
      <c r="C35" s="27">
        <f>SUM(C25:C34)</f>
        <v>76188.706000000006</v>
      </c>
    </row>
    <row r="36" spans="1:3" s="2" customFormat="1" ht="13.8">
      <c r="A36" s="13"/>
      <c r="B36" s="18" t="s">
        <v>168</v>
      </c>
      <c r="C36" s="18"/>
    </row>
    <row r="37" spans="1:3" s="2" customFormat="1" ht="27.6">
      <c r="A37" s="13" t="s">
        <v>40</v>
      </c>
      <c r="B37" s="3" t="s">
        <v>32</v>
      </c>
      <c r="C37" s="25"/>
    </row>
    <row r="38" spans="1:3" s="2" customFormat="1" ht="13.8">
      <c r="A38" s="28"/>
      <c r="B38" s="3" t="s">
        <v>33</v>
      </c>
      <c r="C38" s="25">
        <v>467.70400000000001</v>
      </c>
    </row>
    <row r="39" spans="1:3" s="2" customFormat="1" ht="13.8">
      <c r="A39" s="28"/>
      <c r="B39" s="3" t="s">
        <v>34</v>
      </c>
      <c r="C39" s="25">
        <v>70090.02</v>
      </c>
    </row>
    <row r="40" spans="1:3" s="2" customFormat="1" ht="13.8">
      <c r="A40" s="28"/>
      <c r="B40" s="3" t="s">
        <v>35</v>
      </c>
      <c r="C40" s="25">
        <v>36300.36</v>
      </c>
    </row>
    <row r="41" spans="1:3" s="2" customFormat="1" ht="13.8">
      <c r="A41" s="28"/>
      <c r="B41" s="3" t="s">
        <v>36</v>
      </c>
      <c r="C41" s="25">
        <v>19220.7</v>
      </c>
    </row>
    <row r="42" spans="1:3" s="2" customFormat="1" ht="13.8">
      <c r="A42" s="28"/>
      <c r="B42" s="3" t="s">
        <v>37</v>
      </c>
      <c r="C42" s="25">
        <v>1338.15</v>
      </c>
    </row>
    <row r="43" spans="1:3" s="2" customFormat="1" ht="13.8">
      <c r="A43" s="28"/>
      <c r="B43" s="3" t="s">
        <v>38</v>
      </c>
      <c r="C43" s="25">
        <v>9021.44</v>
      </c>
    </row>
    <row r="44" spans="1:3" s="2" customFormat="1" ht="13.8">
      <c r="A44" s="13" t="s">
        <v>42</v>
      </c>
      <c r="B44" s="3" t="s">
        <v>39</v>
      </c>
      <c r="C44" s="25">
        <v>3443.9399999999996</v>
      </c>
    </row>
    <row r="45" spans="1:3" s="2" customFormat="1" ht="13.8">
      <c r="A45" s="13"/>
      <c r="B45" s="13" t="s">
        <v>194</v>
      </c>
      <c r="C45" s="17">
        <f>SUM(C38:C44)</f>
        <v>139882.31399999998</v>
      </c>
    </row>
    <row r="46" spans="1:3" s="2" customFormat="1" ht="13.8">
      <c r="A46" s="13"/>
      <c r="B46" s="18" t="s">
        <v>169</v>
      </c>
      <c r="C46" s="18"/>
    </row>
    <row r="47" spans="1:3" s="2" customFormat="1" ht="41.4">
      <c r="A47" s="13" t="s">
        <v>170</v>
      </c>
      <c r="B47" s="3" t="s">
        <v>41</v>
      </c>
      <c r="C47" s="20">
        <v>21414.519999999997</v>
      </c>
    </row>
    <row r="48" spans="1:3" s="2" customFormat="1" ht="27.6">
      <c r="A48" s="13" t="s">
        <v>171</v>
      </c>
      <c r="B48" s="3" t="s">
        <v>43</v>
      </c>
      <c r="C48" s="20">
        <v>21414.519999999997</v>
      </c>
    </row>
    <row r="49" spans="1:3" s="2" customFormat="1" ht="41.4">
      <c r="A49" s="13" t="s">
        <v>172</v>
      </c>
      <c r="B49" s="3" t="s">
        <v>44</v>
      </c>
      <c r="C49" s="20">
        <v>32116.079999999994</v>
      </c>
    </row>
    <row r="50" spans="1:3" s="2" customFormat="1" ht="13.8">
      <c r="A50" s="13" t="s">
        <v>173</v>
      </c>
      <c r="B50" s="3" t="s">
        <v>45</v>
      </c>
      <c r="C50" s="25">
        <v>5603.76</v>
      </c>
    </row>
    <row r="51" spans="1:3" s="2" customFormat="1" ht="27.6">
      <c r="A51" s="13" t="s">
        <v>174</v>
      </c>
      <c r="B51" s="3" t="s">
        <v>46</v>
      </c>
      <c r="C51" s="20">
        <v>26993.565999999999</v>
      </c>
    </row>
    <row r="52" spans="1:3" s="2" customFormat="1" ht="13.8">
      <c r="A52" s="13"/>
      <c r="B52" s="13" t="s">
        <v>195</v>
      </c>
      <c r="C52" s="17">
        <f>SUM(C47:C51)</f>
        <v>107542.446</v>
      </c>
    </row>
    <row r="53" spans="1:3" s="2" customFormat="1" ht="17.399999999999999" customHeight="1">
      <c r="A53" s="13"/>
      <c r="B53" s="18" t="s">
        <v>199</v>
      </c>
      <c r="C53" s="18"/>
    </row>
    <row r="54" spans="1:3" s="2" customFormat="1" ht="27.6">
      <c r="A54" s="13" t="s">
        <v>175</v>
      </c>
      <c r="B54" s="19" t="s">
        <v>47</v>
      </c>
      <c r="C54" s="20">
        <v>60186.072000000007</v>
      </c>
    </row>
    <row r="55" spans="1:3" s="2" customFormat="1" ht="13.8">
      <c r="A55" s="13" t="s">
        <v>176</v>
      </c>
      <c r="B55" s="19" t="s">
        <v>48</v>
      </c>
      <c r="C55" s="20">
        <v>16906.2</v>
      </c>
    </row>
    <row r="56" spans="1:3" s="2" customFormat="1" ht="13.8">
      <c r="A56" s="13"/>
      <c r="B56" s="13" t="s">
        <v>196</v>
      </c>
      <c r="C56" s="17">
        <v>77092.271999999997</v>
      </c>
    </row>
    <row r="57" spans="1:3" s="2" customFormat="1" ht="13.8">
      <c r="A57" s="13"/>
      <c r="B57" s="18" t="s">
        <v>177</v>
      </c>
      <c r="C57" s="17">
        <v>2283.4959999999996</v>
      </c>
    </row>
    <row r="58" spans="1:3" s="2" customFormat="1" ht="13.8">
      <c r="A58" s="13"/>
      <c r="B58" s="18" t="s">
        <v>178</v>
      </c>
      <c r="C58" s="17">
        <v>2214.7159999999999</v>
      </c>
    </row>
    <row r="59" spans="1:3" s="2" customFormat="1" ht="13.8">
      <c r="A59" s="13"/>
      <c r="B59" s="18" t="s">
        <v>189</v>
      </c>
      <c r="C59" s="18"/>
    </row>
    <row r="60" spans="1:3" s="2" customFormat="1" ht="13.8">
      <c r="A60" s="13" t="s">
        <v>54</v>
      </c>
      <c r="B60" s="19" t="s">
        <v>49</v>
      </c>
      <c r="C60" s="20">
        <v>3156</v>
      </c>
    </row>
    <row r="61" spans="1:3" s="2" customFormat="1" ht="13.8">
      <c r="A61" s="13" t="s">
        <v>70</v>
      </c>
      <c r="B61" s="19" t="s">
        <v>50</v>
      </c>
      <c r="C61" s="20">
        <v>3156</v>
      </c>
    </row>
    <row r="62" spans="1:3" s="2" customFormat="1" ht="27.6">
      <c r="A62" s="13" t="s">
        <v>179</v>
      </c>
      <c r="B62" s="19" t="s">
        <v>51</v>
      </c>
      <c r="C62" s="20">
        <v>3072</v>
      </c>
    </row>
    <row r="63" spans="1:3" s="2" customFormat="1" ht="27.6">
      <c r="A63" s="13" t="s">
        <v>180</v>
      </c>
      <c r="B63" s="19" t="s">
        <v>52</v>
      </c>
      <c r="C63" s="20">
        <v>3072</v>
      </c>
    </row>
    <row r="64" spans="1:3" s="2" customFormat="1" ht="41.4">
      <c r="A64" s="13" t="s">
        <v>181</v>
      </c>
      <c r="B64" s="19" t="s">
        <v>53</v>
      </c>
      <c r="C64" s="20">
        <v>6144</v>
      </c>
    </row>
    <row r="65" spans="1:3" s="2" customFormat="1" ht="13.8">
      <c r="A65" s="13"/>
      <c r="B65" s="13" t="s">
        <v>197</v>
      </c>
      <c r="C65" s="17">
        <v>18600</v>
      </c>
    </row>
    <row r="66" spans="1:3" s="5" customFormat="1" ht="13.8">
      <c r="A66" s="13"/>
      <c r="B66" s="18" t="s">
        <v>182</v>
      </c>
      <c r="C66" s="18"/>
    </row>
    <row r="67" spans="1:3" s="5" customFormat="1" ht="21.6" customHeight="1">
      <c r="A67" s="13" t="s">
        <v>184</v>
      </c>
      <c r="B67" s="4" t="s">
        <v>183</v>
      </c>
      <c r="C67" s="20">
        <v>0</v>
      </c>
    </row>
    <row r="68" spans="1:3" s="5" customFormat="1" ht="27.6">
      <c r="A68" s="13"/>
      <c r="B68" s="4" t="s">
        <v>55</v>
      </c>
      <c r="C68" s="20">
        <v>111.83</v>
      </c>
    </row>
    <row r="69" spans="1:3" s="5" customFormat="1" ht="13.8">
      <c r="A69" s="13"/>
      <c r="B69" s="19" t="s">
        <v>56</v>
      </c>
      <c r="C69" s="20">
        <v>1181.44</v>
      </c>
    </row>
    <row r="70" spans="1:3" s="5" customFormat="1" ht="13.8">
      <c r="A70" s="13"/>
      <c r="B70" s="19" t="s">
        <v>57</v>
      </c>
      <c r="C70" s="20">
        <v>881.72</v>
      </c>
    </row>
    <row r="71" spans="1:3" s="5" customFormat="1" ht="13.8">
      <c r="A71" s="13"/>
      <c r="B71" s="19" t="s">
        <v>58</v>
      </c>
      <c r="C71" s="20">
        <v>724.48</v>
      </c>
    </row>
    <row r="72" spans="1:3" s="5" customFormat="1" ht="27.6">
      <c r="A72" s="13"/>
      <c r="B72" s="19" t="s">
        <v>59</v>
      </c>
      <c r="C72" s="20">
        <v>2336.64</v>
      </c>
    </row>
    <row r="73" spans="1:3" s="5" customFormat="1" ht="27.6">
      <c r="A73" s="13"/>
      <c r="B73" s="19" t="s">
        <v>60</v>
      </c>
      <c r="C73" s="20">
        <v>604.5</v>
      </c>
    </row>
    <row r="74" spans="1:3" s="5" customFormat="1" ht="13.8">
      <c r="A74" s="13"/>
      <c r="B74" s="19" t="s">
        <v>61</v>
      </c>
      <c r="C74" s="20">
        <v>1110.93</v>
      </c>
    </row>
    <row r="75" spans="1:3" s="5" customFormat="1" ht="13.8">
      <c r="A75" s="13"/>
      <c r="B75" s="19" t="s">
        <v>62</v>
      </c>
      <c r="C75" s="20">
        <v>0</v>
      </c>
    </row>
    <row r="76" spans="1:3" s="5" customFormat="1" ht="27.6">
      <c r="A76" s="13"/>
      <c r="B76" s="19" t="s">
        <v>63</v>
      </c>
      <c r="C76" s="20">
        <v>0</v>
      </c>
    </row>
    <row r="77" spans="1:3" s="5" customFormat="1" ht="13.8">
      <c r="A77" s="13"/>
      <c r="B77" s="19" t="s">
        <v>64</v>
      </c>
      <c r="C77" s="20">
        <v>370.31</v>
      </c>
    </row>
    <row r="78" spans="1:3" s="5" customFormat="1" ht="13.8">
      <c r="A78" s="13"/>
      <c r="B78" s="4" t="s">
        <v>65</v>
      </c>
      <c r="C78" s="17">
        <v>0</v>
      </c>
    </row>
    <row r="79" spans="1:3" s="5" customFormat="1" ht="13.8">
      <c r="A79" s="13"/>
      <c r="B79" s="19" t="s">
        <v>66</v>
      </c>
      <c r="C79" s="20">
        <v>402.84</v>
      </c>
    </row>
    <row r="80" spans="1:3" s="5" customFormat="1" ht="13.8">
      <c r="A80" s="13"/>
      <c r="B80" s="19" t="s">
        <v>67</v>
      </c>
      <c r="C80" s="20">
        <v>341.24</v>
      </c>
    </row>
    <row r="81" spans="1:3" s="5" customFormat="1" ht="13.8">
      <c r="A81" s="13"/>
      <c r="B81" s="19" t="s">
        <v>68</v>
      </c>
      <c r="C81" s="20">
        <v>402.84</v>
      </c>
    </row>
    <row r="82" spans="1:3" s="5" customFormat="1" ht="13.8">
      <c r="A82" s="13"/>
      <c r="B82" s="19" t="s">
        <v>69</v>
      </c>
      <c r="C82" s="20">
        <v>1468</v>
      </c>
    </row>
    <row r="83" spans="1:3" s="6" customFormat="1" ht="27.6">
      <c r="A83" s="21" t="s">
        <v>185</v>
      </c>
      <c r="B83" s="17" t="s">
        <v>71</v>
      </c>
      <c r="C83" s="20">
        <v>0</v>
      </c>
    </row>
    <row r="84" spans="1:3" s="6" customFormat="1" ht="13.8">
      <c r="A84" s="13"/>
      <c r="B84" s="19" t="s">
        <v>72</v>
      </c>
      <c r="C84" s="20">
        <v>0</v>
      </c>
    </row>
    <row r="85" spans="1:3" s="6" customFormat="1" ht="27.6">
      <c r="A85" s="13"/>
      <c r="B85" s="19" t="s">
        <v>73</v>
      </c>
      <c r="C85" s="20">
        <v>0</v>
      </c>
    </row>
    <row r="86" spans="1:3" s="6" customFormat="1" ht="13.8">
      <c r="A86" s="13"/>
      <c r="B86" s="19" t="s">
        <v>74</v>
      </c>
      <c r="C86" s="20">
        <v>2909.2799999999997</v>
      </c>
    </row>
    <row r="87" spans="1:3" s="6" customFormat="1" ht="13.8">
      <c r="A87" s="13"/>
      <c r="B87" s="19" t="s">
        <v>75</v>
      </c>
      <c r="C87" s="20">
        <v>2092.44</v>
      </c>
    </row>
    <row r="88" spans="1:3" s="6" customFormat="1" ht="13.8">
      <c r="A88" s="4"/>
      <c r="B88" s="19" t="s">
        <v>76</v>
      </c>
      <c r="C88" s="20">
        <v>0</v>
      </c>
    </row>
    <row r="89" spans="1:3" s="6" customFormat="1" ht="13.8">
      <c r="A89" s="4"/>
      <c r="B89" s="19" t="s">
        <v>77</v>
      </c>
      <c r="C89" s="20">
        <v>108.29</v>
      </c>
    </row>
    <row r="90" spans="1:3" s="6" customFormat="1" ht="27.6">
      <c r="A90" s="4"/>
      <c r="B90" s="19" t="s">
        <v>78</v>
      </c>
      <c r="C90" s="20">
        <v>406.4</v>
      </c>
    </row>
    <row r="91" spans="1:3" s="6" customFormat="1" ht="13.8">
      <c r="A91" s="13"/>
      <c r="B91" s="19" t="s">
        <v>79</v>
      </c>
      <c r="C91" s="20">
        <v>108.29</v>
      </c>
    </row>
    <row r="92" spans="1:3" s="6" customFormat="1" ht="13.8">
      <c r="A92" s="13"/>
      <c r="B92" s="4" t="s">
        <v>80</v>
      </c>
      <c r="C92" s="20">
        <v>0</v>
      </c>
    </row>
    <row r="93" spans="1:3" s="6" customFormat="1" ht="13.8">
      <c r="A93" s="13"/>
      <c r="B93" s="19" t="s">
        <v>81</v>
      </c>
      <c r="C93" s="20">
        <v>322.68</v>
      </c>
    </row>
    <row r="94" spans="1:3" s="6" customFormat="1" ht="13.8">
      <c r="A94" s="13"/>
      <c r="B94" s="19" t="s">
        <v>82</v>
      </c>
      <c r="C94" s="20">
        <v>584.08000000000004</v>
      </c>
    </row>
    <row r="95" spans="1:3" s="6" customFormat="1" ht="27.6">
      <c r="A95" s="13"/>
      <c r="B95" s="19" t="s">
        <v>83</v>
      </c>
      <c r="C95" s="20">
        <v>878.37</v>
      </c>
    </row>
    <row r="96" spans="1:3" s="6" customFormat="1" ht="13.8">
      <c r="A96" s="13"/>
      <c r="B96" s="19" t="s">
        <v>84</v>
      </c>
      <c r="C96" s="20">
        <v>0</v>
      </c>
    </row>
    <row r="97" spans="1:3" s="6" customFormat="1" ht="13.8">
      <c r="A97" s="13"/>
      <c r="B97" s="19" t="s">
        <v>85</v>
      </c>
      <c r="C97" s="20">
        <v>2148.5640000000003</v>
      </c>
    </row>
    <row r="98" spans="1:3" s="6" customFormat="1" ht="13.8">
      <c r="A98" s="13"/>
      <c r="B98" s="19" t="s">
        <v>86</v>
      </c>
      <c r="C98" s="20">
        <v>968.04</v>
      </c>
    </row>
    <row r="99" spans="1:3" s="6" customFormat="1" ht="13.8">
      <c r="A99" s="13"/>
      <c r="B99" s="19" t="s">
        <v>87</v>
      </c>
      <c r="C99" s="20">
        <v>322.68</v>
      </c>
    </row>
    <row r="100" spans="1:3" s="6" customFormat="1" ht="13.8">
      <c r="A100" s="13"/>
      <c r="B100" s="19" t="s">
        <v>88</v>
      </c>
      <c r="C100" s="20">
        <v>1756.74</v>
      </c>
    </row>
    <row r="101" spans="1:3" s="6" customFormat="1" ht="13.8">
      <c r="A101" s="13"/>
      <c r="B101" s="19" t="s">
        <v>89</v>
      </c>
      <c r="C101" s="20">
        <v>216.58</v>
      </c>
    </row>
    <row r="102" spans="1:3" s="6" customFormat="1" ht="13.8">
      <c r="A102" s="13"/>
      <c r="B102" s="19" t="s">
        <v>90</v>
      </c>
      <c r="C102" s="20">
        <v>1939.52</v>
      </c>
    </row>
    <row r="103" spans="1:3" s="6" customFormat="1" ht="13.8">
      <c r="A103" s="13"/>
      <c r="B103" s="19" t="s">
        <v>91</v>
      </c>
      <c r="C103" s="20">
        <v>1290.72</v>
      </c>
    </row>
    <row r="104" spans="1:3" s="6" customFormat="1" ht="13.8">
      <c r="A104" s="13"/>
      <c r="B104" s="19" t="s">
        <v>92</v>
      </c>
      <c r="C104" s="20">
        <v>2909.2799999999997</v>
      </c>
    </row>
    <row r="105" spans="1:3" s="6" customFormat="1" ht="13.8">
      <c r="A105" s="13"/>
      <c r="B105" s="19" t="s">
        <v>93</v>
      </c>
      <c r="C105" s="20">
        <v>2322.1800000000003</v>
      </c>
    </row>
    <row r="106" spans="1:3" s="6" customFormat="1" ht="13.8">
      <c r="A106" s="13"/>
      <c r="B106" s="19" t="s">
        <v>94</v>
      </c>
      <c r="C106" s="20">
        <v>1836.02</v>
      </c>
    </row>
    <row r="107" spans="1:3" s="6" customFormat="1" ht="13.8">
      <c r="A107" s="13"/>
      <c r="B107" s="19" t="s">
        <v>95</v>
      </c>
      <c r="C107" s="20">
        <v>40.451999999999998</v>
      </c>
    </row>
    <row r="108" spans="1:3" s="6" customFormat="1" ht="13.8">
      <c r="A108" s="13"/>
      <c r="B108" s="4" t="s">
        <v>96</v>
      </c>
      <c r="C108" s="20">
        <v>0</v>
      </c>
    </row>
    <row r="109" spans="1:3" s="6" customFormat="1" ht="13.8">
      <c r="A109" s="13"/>
      <c r="B109" s="19" t="s">
        <v>97</v>
      </c>
      <c r="C109" s="20">
        <v>320</v>
      </c>
    </row>
    <row r="110" spans="1:3" s="6" customFormat="1" ht="13.8">
      <c r="A110" s="13"/>
      <c r="B110" s="19" t="s">
        <v>98</v>
      </c>
      <c r="C110" s="20">
        <v>1064.8050000000001</v>
      </c>
    </row>
    <row r="111" spans="1:3" s="6" customFormat="1" ht="13.8">
      <c r="A111" s="13"/>
      <c r="B111" s="19" t="s">
        <v>95</v>
      </c>
      <c r="C111" s="20">
        <v>60.677999999999997</v>
      </c>
    </row>
    <row r="112" spans="1:3" s="6" customFormat="1" ht="13.8">
      <c r="A112" s="13"/>
      <c r="B112" s="19" t="s">
        <v>99</v>
      </c>
      <c r="C112" s="20">
        <v>184.4</v>
      </c>
    </row>
    <row r="113" spans="1:3" s="6" customFormat="1" ht="13.8">
      <c r="A113" s="13"/>
      <c r="B113" s="19" t="s">
        <v>100</v>
      </c>
      <c r="C113" s="20">
        <v>272.56</v>
      </c>
    </row>
    <row r="114" spans="1:3" s="6" customFormat="1" ht="27.6">
      <c r="A114" s="21" t="s">
        <v>186</v>
      </c>
      <c r="B114" s="17" t="s">
        <v>190</v>
      </c>
      <c r="C114" s="20">
        <v>0</v>
      </c>
    </row>
    <row r="115" spans="1:3" s="6" customFormat="1" ht="13.8">
      <c r="A115" s="21"/>
      <c r="B115" s="19" t="s">
        <v>101</v>
      </c>
      <c r="C115" s="20">
        <v>1496.3400000000001</v>
      </c>
    </row>
    <row r="116" spans="1:3" s="6" customFormat="1" ht="13.8">
      <c r="A116" s="21"/>
      <c r="B116" s="19" t="s">
        <v>102</v>
      </c>
      <c r="C116" s="20">
        <v>179.65</v>
      </c>
    </row>
    <row r="117" spans="1:3" s="6" customFormat="1" ht="13.8">
      <c r="A117" s="21"/>
      <c r="B117" s="19" t="s">
        <v>103</v>
      </c>
      <c r="C117" s="20">
        <v>0</v>
      </c>
    </row>
    <row r="118" spans="1:3" s="6" customFormat="1" ht="13.8">
      <c r="A118" s="21"/>
      <c r="B118" s="19" t="s">
        <v>104</v>
      </c>
      <c r="C118" s="20">
        <v>0</v>
      </c>
    </row>
    <row r="119" spans="1:3" s="6" customFormat="1" ht="13.8">
      <c r="A119" s="21"/>
      <c r="B119" s="19" t="s">
        <v>105</v>
      </c>
      <c r="C119" s="20">
        <v>0</v>
      </c>
    </row>
    <row r="120" spans="1:3" s="6" customFormat="1" ht="27.6">
      <c r="A120" s="21"/>
      <c r="B120" s="19" t="s">
        <v>106</v>
      </c>
      <c r="C120" s="20">
        <v>299.37599999999998</v>
      </c>
    </row>
    <row r="121" spans="1:3" s="6" customFormat="1" ht="13.8">
      <c r="A121" s="21"/>
      <c r="B121" s="19" t="s">
        <v>107</v>
      </c>
      <c r="C121" s="20">
        <v>160</v>
      </c>
    </row>
    <row r="122" spans="1:3" s="6" customFormat="1" ht="13.8">
      <c r="A122" s="13"/>
      <c r="B122" s="19" t="s">
        <v>108</v>
      </c>
      <c r="C122" s="20">
        <v>1086.2099999999998</v>
      </c>
    </row>
    <row r="123" spans="1:3" s="6" customFormat="1" ht="13.8">
      <c r="A123" s="13"/>
      <c r="B123" s="19" t="s">
        <v>109</v>
      </c>
      <c r="C123" s="20">
        <v>0</v>
      </c>
    </row>
    <row r="124" spans="1:3" s="6" customFormat="1" ht="13.8">
      <c r="A124" s="13"/>
      <c r="B124" s="19" t="s">
        <v>103</v>
      </c>
      <c r="C124" s="20">
        <v>0</v>
      </c>
    </row>
    <row r="125" spans="1:3" s="6" customFormat="1" ht="13.8">
      <c r="A125" s="13"/>
      <c r="B125" s="19" t="s">
        <v>104</v>
      </c>
      <c r="C125" s="20">
        <v>0</v>
      </c>
    </row>
    <row r="126" spans="1:3" s="6" customFormat="1" ht="13.8">
      <c r="A126" s="13"/>
      <c r="B126" s="19" t="s">
        <v>110</v>
      </c>
      <c r="C126" s="20">
        <v>315.54000000000002</v>
      </c>
    </row>
    <row r="127" spans="1:3" s="6" customFormat="1" ht="27.6">
      <c r="A127" s="13"/>
      <c r="B127" s="19" t="s">
        <v>106</v>
      </c>
      <c r="C127" s="20">
        <v>844.93499999999995</v>
      </c>
    </row>
    <row r="128" spans="1:3" s="6" customFormat="1" ht="13.8">
      <c r="A128" s="4"/>
      <c r="B128" s="19" t="s">
        <v>111</v>
      </c>
      <c r="C128" s="20">
        <v>0</v>
      </c>
    </row>
    <row r="129" spans="1:3" s="6" customFormat="1" ht="13.8">
      <c r="A129" s="4"/>
      <c r="B129" s="19" t="s">
        <v>112</v>
      </c>
      <c r="C129" s="20">
        <v>0</v>
      </c>
    </row>
    <row r="130" spans="1:3" s="6" customFormat="1" ht="13.8">
      <c r="A130" s="4"/>
      <c r="B130" s="4" t="s">
        <v>113</v>
      </c>
      <c r="C130" s="20">
        <v>0</v>
      </c>
    </row>
    <row r="131" spans="1:3" s="6" customFormat="1" ht="13.8">
      <c r="A131" s="13"/>
      <c r="B131" s="19" t="s">
        <v>114</v>
      </c>
      <c r="C131" s="20">
        <v>2818.9500000000003</v>
      </c>
    </row>
    <row r="132" spans="1:3" s="6" customFormat="1" ht="13.8">
      <c r="A132" s="13"/>
      <c r="B132" s="19" t="s">
        <v>115</v>
      </c>
      <c r="C132" s="20">
        <v>563.79</v>
      </c>
    </row>
    <row r="133" spans="1:3" s="6" customFormat="1" ht="13.8">
      <c r="A133" s="13"/>
      <c r="B133" s="19" t="s">
        <v>116</v>
      </c>
      <c r="C133" s="20">
        <v>97.723600000000005</v>
      </c>
    </row>
    <row r="134" spans="1:3" s="6" customFormat="1" ht="13.8">
      <c r="A134" s="13"/>
      <c r="B134" s="19" t="s">
        <v>117</v>
      </c>
      <c r="C134" s="20">
        <v>526.20399999999995</v>
      </c>
    </row>
    <row r="135" spans="1:3" s="6" customFormat="1" ht="13.8">
      <c r="A135" s="13"/>
      <c r="B135" s="3" t="s">
        <v>118</v>
      </c>
      <c r="C135" s="20">
        <v>563.79</v>
      </c>
    </row>
    <row r="136" spans="1:3" s="6" customFormat="1" ht="13.8">
      <c r="A136" s="13"/>
      <c r="B136" s="3" t="s">
        <v>119</v>
      </c>
      <c r="C136" s="20">
        <v>176.6542</v>
      </c>
    </row>
    <row r="137" spans="1:3" s="6" customFormat="1" ht="13.8">
      <c r="A137" s="13"/>
      <c r="B137" s="4" t="s">
        <v>120</v>
      </c>
      <c r="C137" s="20">
        <v>8289.4</v>
      </c>
    </row>
    <row r="138" spans="1:3" s="6" customFormat="1" ht="13.8">
      <c r="A138" s="13"/>
      <c r="B138" s="19" t="s">
        <v>121</v>
      </c>
      <c r="C138" s="20">
        <v>9626.4</v>
      </c>
    </row>
    <row r="139" spans="1:3" s="6" customFormat="1" ht="13.8">
      <c r="A139" s="4"/>
      <c r="B139" s="19" t="s">
        <v>122</v>
      </c>
      <c r="C139" s="20">
        <v>0</v>
      </c>
    </row>
    <row r="140" spans="1:3" s="6" customFormat="1" ht="13.8">
      <c r="A140" s="4"/>
      <c r="B140" s="19" t="s">
        <v>123</v>
      </c>
      <c r="C140" s="20">
        <v>0</v>
      </c>
    </row>
    <row r="141" spans="1:3" s="6" customFormat="1" ht="13.8">
      <c r="A141" s="4"/>
      <c r="B141" s="19" t="s">
        <v>124</v>
      </c>
      <c r="C141" s="20">
        <v>159.66</v>
      </c>
    </row>
    <row r="142" spans="1:3" s="6" customFormat="1" ht="13.8">
      <c r="A142" s="4"/>
      <c r="B142" s="19" t="s">
        <v>125</v>
      </c>
      <c r="C142" s="20">
        <v>64.73</v>
      </c>
    </row>
    <row r="143" spans="1:3" s="6" customFormat="1" ht="13.8">
      <c r="A143" s="4"/>
      <c r="B143" s="22" t="s">
        <v>126</v>
      </c>
      <c r="C143" s="20">
        <v>64.73</v>
      </c>
    </row>
    <row r="144" spans="1:3" s="6" customFormat="1" ht="13.8">
      <c r="A144" s="4"/>
      <c r="B144" s="19" t="s">
        <v>127</v>
      </c>
      <c r="C144" s="20">
        <v>13240</v>
      </c>
    </row>
    <row r="145" spans="1:3" s="6" customFormat="1" ht="13.8">
      <c r="A145" s="4"/>
      <c r="B145" s="22" t="s">
        <v>128</v>
      </c>
      <c r="C145" s="20">
        <v>0</v>
      </c>
    </row>
    <row r="146" spans="1:3" s="6" customFormat="1" ht="13.8">
      <c r="A146" s="4"/>
      <c r="B146" s="4" t="s">
        <v>129</v>
      </c>
      <c r="C146" s="20">
        <v>18236.68</v>
      </c>
    </row>
    <row r="147" spans="1:3" s="6" customFormat="1" ht="13.8">
      <c r="A147" s="4"/>
      <c r="B147" s="19" t="s">
        <v>130</v>
      </c>
      <c r="C147" s="20">
        <v>0</v>
      </c>
    </row>
    <row r="148" spans="1:3" s="6" customFormat="1" ht="17.399999999999999" customHeight="1">
      <c r="A148" s="4"/>
      <c r="B148" s="19" t="s">
        <v>131</v>
      </c>
      <c r="C148" s="20">
        <v>319.32</v>
      </c>
    </row>
    <row r="149" spans="1:3" s="6" customFormat="1" ht="13.8">
      <c r="A149" s="4"/>
      <c r="B149" s="19" t="s">
        <v>132</v>
      </c>
      <c r="C149" s="20">
        <v>362.58</v>
      </c>
    </row>
    <row r="150" spans="1:3" s="6" customFormat="1" ht="13.8">
      <c r="A150" s="4"/>
      <c r="B150" s="23" t="s">
        <v>133</v>
      </c>
      <c r="C150" s="20">
        <v>12120</v>
      </c>
    </row>
    <row r="151" spans="1:3" s="6" customFormat="1" ht="13.8">
      <c r="A151" s="4"/>
      <c r="B151" s="19" t="s">
        <v>134</v>
      </c>
      <c r="C151" s="20">
        <v>636.45000000000005</v>
      </c>
    </row>
    <row r="152" spans="1:3" s="6" customFormat="1" ht="13.8">
      <c r="A152" s="4"/>
      <c r="B152" s="19" t="s">
        <v>135</v>
      </c>
      <c r="C152" s="20">
        <v>0</v>
      </c>
    </row>
    <row r="153" spans="1:3" s="6" customFormat="1" ht="13.8">
      <c r="A153" s="13"/>
      <c r="B153" s="19" t="s">
        <v>136</v>
      </c>
      <c r="C153" s="20">
        <v>997.68000000000006</v>
      </c>
    </row>
    <row r="154" spans="1:3" s="6" customFormat="1" ht="13.8">
      <c r="A154" s="13"/>
      <c r="B154" s="19" t="s">
        <v>137</v>
      </c>
      <c r="C154" s="20">
        <v>1365.6960000000001</v>
      </c>
    </row>
    <row r="155" spans="1:3" s="6" customFormat="1" ht="13.8">
      <c r="A155" s="13"/>
      <c r="B155" s="4" t="s">
        <v>138</v>
      </c>
      <c r="C155" s="20">
        <v>3234.06</v>
      </c>
    </row>
    <row r="156" spans="1:3" s="6" customFormat="1" ht="13.8">
      <c r="A156" s="13"/>
      <c r="B156" s="19" t="s">
        <v>139</v>
      </c>
      <c r="C156" s="20">
        <v>0</v>
      </c>
    </row>
    <row r="157" spans="1:3" s="6" customFormat="1" ht="13.8">
      <c r="A157" s="13"/>
      <c r="B157" s="19" t="s">
        <v>140</v>
      </c>
      <c r="C157" s="20">
        <v>0</v>
      </c>
    </row>
    <row r="158" spans="1:3" s="6" customFormat="1" ht="13.8">
      <c r="A158" s="13"/>
      <c r="B158" s="19" t="s">
        <v>141</v>
      </c>
      <c r="C158" s="20">
        <v>0</v>
      </c>
    </row>
    <row r="159" spans="1:3" s="6" customFormat="1" ht="13.8">
      <c r="A159" s="13"/>
      <c r="B159" s="19" t="s">
        <v>142</v>
      </c>
      <c r="C159" s="20">
        <v>741.91199999999992</v>
      </c>
    </row>
    <row r="160" spans="1:3" s="6" customFormat="1" ht="27.6">
      <c r="A160" s="4"/>
      <c r="B160" s="3" t="s">
        <v>143</v>
      </c>
      <c r="C160" s="20">
        <v>2071.23</v>
      </c>
    </row>
    <row r="161" spans="1:6" s="6" customFormat="1" ht="13.8">
      <c r="A161" s="4"/>
      <c r="B161" s="19" t="s">
        <v>144</v>
      </c>
      <c r="C161" s="20">
        <v>4774.67</v>
      </c>
    </row>
    <row r="162" spans="1:6" s="6" customFormat="1" ht="13.8">
      <c r="A162" s="4"/>
      <c r="B162" s="3" t="s">
        <v>145</v>
      </c>
      <c r="C162" s="20">
        <v>1222.5</v>
      </c>
    </row>
    <row r="163" spans="1:6" s="6" customFormat="1" ht="13.8">
      <c r="A163" s="4"/>
      <c r="B163" s="19" t="s">
        <v>146</v>
      </c>
      <c r="C163" s="20">
        <v>227.61600000000001</v>
      </c>
    </row>
    <row r="164" spans="1:6" s="5" customFormat="1" ht="13.8">
      <c r="A164" s="13"/>
      <c r="B164" s="13" t="s">
        <v>198</v>
      </c>
      <c r="C164" s="17">
        <f>SUM(C67:C163)</f>
        <v>121884.29579999996</v>
      </c>
    </row>
    <row r="165" spans="1:6" s="2" customFormat="1" ht="13.8">
      <c r="A165" s="13"/>
      <c r="B165" s="18" t="s">
        <v>204</v>
      </c>
      <c r="C165" s="17">
        <v>169062</v>
      </c>
    </row>
    <row r="166" spans="1:6" s="2" customFormat="1" ht="13.8">
      <c r="A166" s="13"/>
      <c r="B166" s="4" t="s">
        <v>187</v>
      </c>
      <c r="C166" s="17">
        <f>C15+C23+C35+C45+C52+C56+C57+C58+C65+C164+C165</f>
        <v>1188541.8803599998</v>
      </c>
    </row>
    <row r="167" spans="1:6" s="11" customFormat="1" ht="13.8">
      <c r="A167" s="29"/>
      <c r="B167" s="30" t="s">
        <v>149</v>
      </c>
      <c r="C167" s="31">
        <v>1182758.6399999999</v>
      </c>
      <c r="D167" s="9"/>
      <c r="E167" s="10"/>
      <c r="F167" s="10"/>
    </row>
    <row r="168" spans="1:6" s="1" customFormat="1" ht="13.8">
      <c r="A168" s="32"/>
      <c r="B168" s="30" t="s">
        <v>150</v>
      </c>
      <c r="C168" s="33">
        <v>1198132.32</v>
      </c>
      <c r="D168" s="12"/>
      <c r="E168" s="12"/>
      <c r="F168" s="12"/>
    </row>
    <row r="169" spans="1:6" s="1" customFormat="1" ht="13.8">
      <c r="A169" s="29"/>
      <c r="B169" s="32" t="s">
        <v>151</v>
      </c>
      <c r="C169" s="34">
        <f>C168-C166</f>
        <v>9590.4396400002297</v>
      </c>
      <c r="D169" s="10"/>
      <c r="E169" s="10"/>
      <c r="F169" s="10"/>
    </row>
    <row r="170" spans="1:6" s="1" customFormat="1" ht="13.8">
      <c r="A170" s="29"/>
      <c r="B170" s="32" t="s">
        <v>152</v>
      </c>
      <c r="C170" s="34">
        <f>C5+C169</f>
        <v>-116703.15035999977</v>
      </c>
      <c r="D170" s="10"/>
      <c r="E170" s="10"/>
      <c r="F170" s="10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2020-03-16T09:25:15Z</cp:lastPrinted>
  <dcterms:created xsi:type="dcterms:W3CDTF">2020-01-14T03:01:29Z</dcterms:created>
  <dcterms:modified xsi:type="dcterms:W3CDTF">2020-03-17T03:05:56Z</dcterms:modified>
</cp:coreProperties>
</file>