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Д.Пролетариата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6" i="1" l="1"/>
  <c r="C85" i="1"/>
  <c r="C57" i="1"/>
  <c r="C65" i="1"/>
  <c r="C42" i="1"/>
  <c r="C35" i="1"/>
  <c r="C27" i="1"/>
  <c r="C12" i="1"/>
  <c r="C15" i="1"/>
  <c r="C67" i="1"/>
</calcChain>
</file>

<file path=xl/sharedStrings.xml><?xml version="1.0" encoding="utf-8"?>
<sst xmlns="http://schemas.openxmlformats.org/spreadsheetml/2006/main" count="113" uniqueCount="112">
  <si>
    <t>и текущему ремонту общего имущества в многоквартирном доме</t>
  </si>
  <si>
    <t>1.Содержание помещений общего пользования</t>
  </si>
  <si>
    <t>руб.</t>
  </si>
  <si>
    <t>Влажное подметание лестничных площадок и маршей:</t>
  </si>
  <si>
    <t xml:space="preserve"> - нижних 2-х этажей</t>
  </si>
  <si>
    <t>Мытье лестничных площадок и маршей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</si>
  <si>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</si>
  <si>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</si>
  <si>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</si>
  <si>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</si>
  <si>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</si>
  <si>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</si>
  <si>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</si>
  <si>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</si>
  <si>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</si>
  <si>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</si>
  <si>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</si>
  <si>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</si>
  <si>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</si>
  <si>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</si>
  <si>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</si>
  <si>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</si>
  <si>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</si>
  <si>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</si>
  <si>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</si>
  <si>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</si>
  <si>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</si>
  <si>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</si>
  <si>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</si>
  <si>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</si>
  <si>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</si>
  <si>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</si>
  <si>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</si>
  <si>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</si>
  <si>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</si>
  <si>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</si>
  <si>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</si>
  <si>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</si>
  <si>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</si>
  <si>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</si>
  <si>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</si>
  <si>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</si>
  <si>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</si>
  <si>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</si>
  <si>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</si>
  <si>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</si>
  <si>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</si>
  <si>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</si>
  <si>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</si>
  <si>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</si>
  <si>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</si>
  <si>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</si>
  <si>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</si>
  <si>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</si>
  <si>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</si>
  <si>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</si>
  <si>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</si>
  <si>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</si>
  <si>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</si>
  <si>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</si>
  <si>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</si>
  <si>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</si>
  <si>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</si>
  <si>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</si>
  <si>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</si>
  <si>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</si>
  <si>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</si>
  <si>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</si>
  <si>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</si>
  <si>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воды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</si>
  <si>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</si>
  <si>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</si>
  <si>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</si>
  <si>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</si>
  <si>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замена энергосберегающего патрона на л/клетке  </t>
  </si>
  <si>
    <t xml:space="preserve"> 9.3</t>
  </si>
  <si>
    <t>Текущий ремонт конструктивных элементов (непредвиденные работы)</t>
  </si>
  <si>
    <t>ремонт мягкой кровли рулонного покрытия в 1 слой линокрома с ТВ балконных козырьков и обклейка линокромом парапетов кв.10,11</t>
  </si>
  <si>
    <t>стоимость работы телевышки</t>
  </si>
  <si>
    <t>сверление отверстий в кирпичной стене перфоратором и заполнение пустот пеной монтажной кв.10 (2 баллона)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</si>
  <si>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</si>
  <si>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</si>
  <si>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</si>
  <si>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</si>
  <si>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руб</t>
  </si>
  <si>
    <t>Тариф экономически-обоснованный на 1 м2</t>
  </si>
  <si>
    <t>Постановление Администрации</t>
  </si>
  <si>
    <t>Сумма затрат без сбора, вывоза и захоронения ТБО</t>
  </si>
  <si>
    <t>Размер платы за жилое помещение без ТБО</t>
  </si>
  <si>
    <t>руб/м2/мес</t>
  </si>
  <si>
    <t>Директор ООО "ЖКУ"</t>
  </si>
  <si>
    <t>От Совета дома</t>
  </si>
  <si>
    <t>____________</t>
  </si>
  <si>
    <t>Протокол ОС от   ___   _____________</t>
  </si>
  <si>
    <t>Дезинфекция почтовых ящиков, дверей, перил</t>
  </si>
  <si>
    <t>по управлению и обслуживанию</t>
  </si>
  <si>
    <t>МКД по ул.Диктатуры Пролетариата 5</t>
  </si>
  <si>
    <t xml:space="preserve">Отчет за 2020 г </t>
  </si>
  <si>
    <t>Результат на 01.01.2020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</si>
  <si>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</si>
  <si>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</si>
  <si>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</si>
  <si>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</si>
  <si>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1.1.</t>
  </si>
  <si>
    <t>1.2.</t>
  </si>
  <si>
    <t>1.3.</t>
  </si>
  <si>
    <t>1.4.</t>
  </si>
  <si>
    <t>1.5.</t>
  </si>
  <si>
    <t xml:space="preserve"> 8.3</t>
  </si>
  <si>
    <t xml:space="preserve"> 8.4</t>
  </si>
  <si>
    <t xml:space="preserve"> 8.5</t>
  </si>
  <si>
    <t xml:space="preserve"> 8.6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</si>
</sst>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Fill="1"/>
    <xf numFmtId="0" fontId="4" fillId="0" borderId="0" xfId="0" applyFont="1"/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7" fillId="0" borderId="0" xfId="0" applyFont="1" applyFill="1" applyBorder="1"/>
    <xf numFmtId="0" fontId="6" fillId="0" borderId="1" xfId="0" applyNumberFormat="1" applyFont="1" applyFill="1" applyBorder="1"/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/>
    <xf numFmtId="0" fontId="5" fillId="0" borderId="4" xfId="0" applyFont="1" applyFill="1" applyBorder="1"/>
    <xf numFmtId="0" fontId="6" fillId="0" borderId="0" xfId="0" applyFont="1" applyFill="1" applyBorder="1"/>
    <xf numFmtId="0" fontId="9" fillId="0" borderId="1" xfId="1" applyFont="1" applyBorder="1" applyAlignment="1">
      <alignment horizontal="center"/>
    </xf>
    <xf numFmtId="0" fontId="3" fillId="0" borderId="1" xfId="1" applyFont="1" applyBorder="1"/>
    <xf numFmtId="2" fontId="10" fillId="0" borderId="1" xfId="2" applyNumberFormat="1" applyFont="1" applyFill="1" applyBorder="1" applyAlignment="1"/>
    <xf numFmtId="2" fontId="9" fillId="0" borderId="0" xfId="1" applyNumberFormat="1" applyFont="1"/>
    <xf numFmtId="0" fontId="9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10" fillId="0" borderId="1" xfId="2" applyNumberFormat="1" applyFont="1" applyBorder="1" applyAlignment="1"/>
    <xf numFmtId="0" fontId="4" fillId="0" borderId="0" xfId="0" applyFont="1" applyFill="1" applyAlignment="1">
      <alignment horizontal="center"/>
    </xf>
    <xf numFmtId="2" fontId="6" fillId="0" borderId="0" xfId="0" applyNumberFormat="1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/>
    <xf numFmtId="2" fontId="5" fillId="0" borderId="4" xfId="0" applyNumberFormat="1" applyFont="1" applyFill="1" applyBorder="1" applyAlignment="1">
      <alignment wrapText="1"/>
    </xf>
    <xf numFmtId="2" fontId="5" fillId="0" borderId="4" xfId="0" applyNumberFormat="1" applyFont="1" applyFill="1" applyBorder="1" applyAlignment="1"/>
    <xf numFmtId="2" fontId="5" fillId="0" borderId="0" xfId="0" applyNumberFormat="1" applyFont="1" applyFill="1" applyBorder="1" applyAlignment="1"/>
    <xf numFmtId="2" fontId="5" fillId="0" borderId="0" xfId="0" applyNumberFormat="1" applyFont="1" applyFill="1" applyAlignment="1"/>
    <xf numFmtId="2" fontId="6" fillId="0" borderId="0" xfId="0" applyNumberFormat="1" applyFont="1" applyFill="1" applyAlignment="1"/>
    <xf numFmtId="2" fontId="7" fillId="0" borderId="0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topLeftCell="A41" workbookViewId="0">
      <selection activeCell="C87" sqref="C87"/>
    </sheetView>
  </sheetViews>
  <sheetFormatPr defaultRowHeight="15" x14ac:dyDescent="0.2"/>
  <cols>
    <col min="1" max="1" width="8.140625" style="5" customWidth="1"/>
    <col min="2" max="2" width="75.140625" style="5" customWidth="1"/>
    <col min="3" max="3" width="18" style="5" customWidth="1"/>
    <col min="4" max="201" width="9.140625" style="5"/>
    <col min="202" max="202" width="4" style="5" customWidth="1"/>
    <col min="203" max="203" width="49.5703125" style="5" customWidth="1"/>
    <col min="204" max="204" width="11.7109375" style="5" customWidth="1"/>
    <col min="205" max="205" width="5.85546875" style="5" customWidth="1"/>
    <col min="206" max="206" width="8.140625" style="5" customWidth="1"/>
    <col min="207" max="207" width="4.85546875" style="5" customWidth="1"/>
    <col min="208" max="209" width="9" style="5" customWidth="1"/>
    <col min="210" max="226" width="9.140625" style="5"/>
    <col min="227" max="227" width="8.42578125" style="5" customWidth="1"/>
    <col min="228" max="228" width="9.140625" style="5"/>
    <col min="229" max="229" width="9.85546875" style="5" customWidth="1"/>
    <col min="230" max="16384" width="9.140625" style="5"/>
  </cols>
  <sheetData>
    <row r="1" spans="1:3" s="4" customFormat="1" ht="15.75" x14ac:dyDescent="0.25">
      <c r="A1" s="49" t="s">
        <v>97</v>
      </c>
      <c r="B1" s="49"/>
    </row>
    <row r="2" spans="1:3" s="4" customFormat="1" ht="15.75" x14ac:dyDescent="0.25">
      <c r="A2" s="49" t="s">
        <v>95</v>
      </c>
      <c r="B2" s="49"/>
    </row>
    <row r="3" spans="1:3" s="4" customFormat="1" ht="15.75" x14ac:dyDescent="0.25">
      <c r="A3" s="49" t="s">
        <v>96</v>
      </c>
      <c r="B3" s="49"/>
    </row>
    <row r="4" spans="1:3" ht="15.75" x14ac:dyDescent="0.25">
      <c r="A4" s="50" t="s">
        <v>0</v>
      </c>
      <c r="B4" s="50"/>
    </row>
    <row r="5" spans="1:3" ht="15.75" x14ac:dyDescent="0.25">
      <c r="A5" s="6"/>
      <c r="B5" s="6"/>
    </row>
    <row r="6" spans="1:3" x14ac:dyDescent="0.2">
      <c r="A6" s="7"/>
      <c r="B6" s="8" t="s">
        <v>98</v>
      </c>
      <c r="C6" s="32">
        <v>-63174.206000000006</v>
      </c>
    </row>
    <row r="7" spans="1:3" ht="16.5" customHeight="1" x14ac:dyDescent="0.25">
      <c r="A7" s="9"/>
      <c r="B7" s="10" t="s">
        <v>1</v>
      </c>
      <c r="C7" s="33"/>
    </row>
    <row r="8" spans="1:3" ht="15.75" x14ac:dyDescent="0.2">
      <c r="A8" s="43" t="s">
        <v>103</v>
      </c>
      <c r="B8" s="11" t="s">
        <v>3</v>
      </c>
      <c r="C8" s="34"/>
    </row>
    <row r="9" spans="1:3" ht="15" customHeight="1" x14ac:dyDescent="0.2">
      <c r="A9" s="43"/>
      <c r="B9" s="11" t="s">
        <v>4</v>
      </c>
      <c r="C9" s="34">
        <v>8015.04</v>
      </c>
    </row>
    <row r="10" spans="1:3" ht="15.75" x14ac:dyDescent="0.2">
      <c r="A10" s="43" t="s">
        <v>104</v>
      </c>
      <c r="B10" s="11" t="s">
        <v>5</v>
      </c>
      <c r="C10" s="34">
        <v>0</v>
      </c>
    </row>
    <row r="11" spans="1:3" ht="15.75" x14ac:dyDescent="0.2">
      <c r="A11" s="43"/>
      <c r="B11" s="11" t="s">
        <v>4</v>
      </c>
      <c r="C11" s="34">
        <v>9452.5199999999986</v>
      </c>
    </row>
    <row r="12" spans="1:3" ht="45" x14ac:dyDescent="0.2">
      <c r="A12" s="43" t="s">
        <v>105</v>
      </c>
      <c r="B12" s="11" t="s">
        <v>6</v>
      </c>
      <c r="C12" s="34">
        <f>1519.658-345</f>
        <v>1174.6579999999999</v>
      </c>
    </row>
    <row r="13" spans="1:3" ht="15.75" x14ac:dyDescent="0.2">
      <c r="A13" s="43" t="s">
        <v>106</v>
      </c>
      <c r="B13" s="11" t="s">
        <v>94</v>
      </c>
      <c r="C13" s="34">
        <v>345</v>
      </c>
    </row>
    <row r="14" spans="1:3" ht="23.25" customHeight="1" x14ac:dyDescent="0.2">
      <c r="A14" s="43" t="s">
        <v>107</v>
      </c>
      <c r="B14" s="11" t="s">
        <v>7</v>
      </c>
      <c r="C14" s="34">
        <v>51.515999999999998</v>
      </c>
    </row>
    <row r="15" spans="1:3" ht="15.75" x14ac:dyDescent="0.25">
      <c r="A15" s="16"/>
      <c r="B15" s="10" t="s">
        <v>8</v>
      </c>
      <c r="C15" s="35">
        <f>SUM(C9:C14)</f>
        <v>19038.733999999997</v>
      </c>
    </row>
    <row r="16" spans="1:3" ht="31.5" x14ac:dyDescent="0.25">
      <c r="A16" s="45" t="s">
        <v>9</v>
      </c>
      <c r="B16" s="10" t="s">
        <v>10</v>
      </c>
      <c r="C16" s="11"/>
    </row>
    <row r="17" spans="1:3" ht="19.5" customHeight="1" x14ac:dyDescent="0.2">
      <c r="A17" s="45" t="s">
        <v>11</v>
      </c>
      <c r="B17" s="11" t="s">
        <v>12</v>
      </c>
      <c r="C17" s="34">
        <v>4247.5159999999996</v>
      </c>
    </row>
    <row r="18" spans="1:3" ht="18" customHeight="1" x14ac:dyDescent="0.2">
      <c r="A18" s="45" t="s">
        <v>13</v>
      </c>
      <c r="B18" s="11" t="s">
        <v>14</v>
      </c>
      <c r="C18" s="34">
        <v>4209.9749999999995</v>
      </c>
    </row>
    <row r="19" spans="1:3" ht="19.5" customHeight="1" x14ac:dyDescent="0.2">
      <c r="A19" s="45" t="s">
        <v>15</v>
      </c>
      <c r="B19" s="11" t="s">
        <v>16</v>
      </c>
      <c r="C19" s="34">
        <v>2012.85</v>
      </c>
    </row>
    <row r="20" spans="1:3" ht="19.5" customHeight="1" x14ac:dyDescent="0.2">
      <c r="A20" s="45" t="s">
        <v>17</v>
      </c>
      <c r="B20" s="11" t="s">
        <v>18</v>
      </c>
      <c r="C20" s="34">
        <v>1220.8000000000002</v>
      </c>
    </row>
    <row r="21" spans="1:3" ht="18" customHeight="1" x14ac:dyDescent="0.2">
      <c r="A21" s="45" t="s">
        <v>19</v>
      </c>
      <c r="B21" s="11" t="s">
        <v>20</v>
      </c>
      <c r="C21" s="34">
        <v>16653.329999999998</v>
      </c>
    </row>
    <row r="22" spans="1:3" ht="18.75" customHeight="1" x14ac:dyDescent="0.2">
      <c r="A22" s="45" t="s">
        <v>21</v>
      </c>
      <c r="B22" s="11" t="s">
        <v>22</v>
      </c>
      <c r="C22" s="34">
        <v>3910.7819999999997</v>
      </c>
    </row>
    <row r="23" spans="1:3" ht="19.5" customHeight="1" x14ac:dyDescent="0.2">
      <c r="A23" s="45" t="s">
        <v>23</v>
      </c>
      <c r="B23" s="11" t="s">
        <v>24</v>
      </c>
      <c r="C23" s="34">
        <v>900</v>
      </c>
    </row>
    <row r="24" spans="1:3" ht="25.5" customHeight="1" x14ac:dyDescent="0.2">
      <c r="A24" s="45" t="s">
        <v>25</v>
      </c>
      <c r="B24" s="11" t="s">
        <v>26</v>
      </c>
      <c r="C24" s="34">
        <v>134.4</v>
      </c>
    </row>
    <row r="25" spans="1:3" ht="45" x14ac:dyDescent="0.2">
      <c r="A25" s="45" t="s">
        <v>27</v>
      </c>
      <c r="B25" s="11" t="s">
        <v>28</v>
      </c>
      <c r="C25" s="34">
        <v>6173.0239999999994</v>
      </c>
    </row>
    <row r="26" spans="1:3" x14ac:dyDescent="0.2">
      <c r="A26" s="45" t="s">
        <v>29</v>
      </c>
      <c r="B26" s="11" t="s">
        <v>30</v>
      </c>
      <c r="C26" s="34">
        <v>4337.55</v>
      </c>
    </row>
    <row r="27" spans="1:3" ht="15.75" x14ac:dyDescent="0.25">
      <c r="A27" s="16"/>
      <c r="B27" s="10" t="s">
        <v>31</v>
      </c>
      <c r="C27" s="35">
        <f>SUM(C17:C26)</f>
        <v>43800.226999999999</v>
      </c>
    </row>
    <row r="28" spans="1:3" ht="31.5" x14ac:dyDescent="0.25">
      <c r="A28" s="16"/>
      <c r="B28" s="10" t="s">
        <v>32</v>
      </c>
      <c r="C28" s="11"/>
    </row>
    <row r="29" spans="1:3" x14ac:dyDescent="0.2">
      <c r="A29" s="44">
        <v>43103</v>
      </c>
      <c r="B29" s="11" t="s">
        <v>33</v>
      </c>
      <c r="C29" s="34">
        <v>8753.19</v>
      </c>
    </row>
    <row r="30" spans="1:3" x14ac:dyDescent="0.2">
      <c r="A30" s="44">
        <v>43134</v>
      </c>
      <c r="B30" s="11" t="s">
        <v>34</v>
      </c>
      <c r="C30" s="34">
        <v>6033.3</v>
      </c>
    </row>
    <row r="31" spans="1:3" x14ac:dyDescent="0.2">
      <c r="A31" s="44">
        <v>43162</v>
      </c>
      <c r="B31" s="11" t="s">
        <v>35</v>
      </c>
      <c r="C31" s="34">
        <v>3194.1</v>
      </c>
    </row>
    <row r="32" spans="1:3" x14ac:dyDescent="0.2">
      <c r="A32" s="44">
        <v>43193</v>
      </c>
      <c r="B32" s="11" t="s">
        <v>36</v>
      </c>
      <c r="C32" s="34">
        <v>222.29999999999998</v>
      </c>
    </row>
    <row r="33" spans="1:3" x14ac:dyDescent="0.2">
      <c r="A33" s="44">
        <v>43223</v>
      </c>
      <c r="B33" s="11" t="s">
        <v>37</v>
      </c>
      <c r="C33" s="34">
        <v>292.36</v>
      </c>
    </row>
    <row r="34" spans="1:3" x14ac:dyDescent="0.2">
      <c r="A34" s="44">
        <v>43254</v>
      </c>
      <c r="B34" s="11" t="s">
        <v>38</v>
      </c>
      <c r="C34" s="34">
        <v>376.02000000000004</v>
      </c>
    </row>
    <row r="35" spans="1:3" ht="15.75" x14ac:dyDescent="0.25">
      <c r="A35" s="16"/>
      <c r="B35" s="10" t="s">
        <v>39</v>
      </c>
      <c r="C35" s="35">
        <f>SUM(C29:C34)</f>
        <v>18871.27</v>
      </c>
    </row>
    <row r="36" spans="1:3" ht="15.75" x14ac:dyDescent="0.25">
      <c r="A36" s="16"/>
      <c r="B36" s="10" t="s">
        <v>40</v>
      </c>
      <c r="C36" s="34"/>
    </row>
    <row r="37" spans="1:3" ht="30" x14ac:dyDescent="0.2">
      <c r="A37" s="45" t="s">
        <v>41</v>
      </c>
      <c r="B37" s="17" t="s">
        <v>42</v>
      </c>
      <c r="C37" s="34">
        <v>4785.5239999999994</v>
      </c>
    </row>
    <row r="38" spans="1:3" ht="45" x14ac:dyDescent="0.2">
      <c r="A38" s="45" t="s">
        <v>43</v>
      </c>
      <c r="B38" s="11" t="s">
        <v>44</v>
      </c>
      <c r="C38" s="34">
        <v>1196.3809999999999</v>
      </c>
    </row>
    <row r="39" spans="1:3" ht="19.5" customHeight="1" x14ac:dyDescent="0.2">
      <c r="A39" s="45" t="s">
        <v>45</v>
      </c>
      <c r="B39" s="11" t="s">
        <v>46</v>
      </c>
      <c r="C39" s="34">
        <v>6048.7079999999996</v>
      </c>
    </row>
    <row r="40" spans="1:3" ht="30" x14ac:dyDescent="0.2">
      <c r="A40" s="45" t="s">
        <v>47</v>
      </c>
      <c r="B40" s="11" t="s">
        <v>48</v>
      </c>
      <c r="C40" s="34">
        <v>2392.7619999999997</v>
      </c>
    </row>
    <row r="41" spans="1:3" x14ac:dyDescent="0.2">
      <c r="A41" s="45" t="s">
        <v>49</v>
      </c>
      <c r="B41" s="11" t="s">
        <v>50</v>
      </c>
      <c r="C41" s="34">
        <v>1045.3799999999999</v>
      </c>
    </row>
    <row r="42" spans="1:3" ht="15.75" x14ac:dyDescent="0.25">
      <c r="A42" s="16"/>
      <c r="B42" s="10" t="s">
        <v>51</v>
      </c>
      <c r="C42" s="35">
        <f>SUM(C37:C41)</f>
        <v>15468.754999999996</v>
      </c>
    </row>
    <row r="43" spans="1:3" ht="15.75" x14ac:dyDescent="0.25">
      <c r="A43" s="16"/>
      <c r="B43" s="10" t="s">
        <v>52</v>
      </c>
      <c r="C43" s="11"/>
    </row>
    <row r="44" spans="1:3" ht="30.75" x14ac:dyDescent="0.25">
      <c r="A44" s="45" t="s">
        <v>53</v>
      </c>
      <c r="B44" s="11" t="s">
        <v>54</v>
      </c>
      <c r="C44" s="35">
        <v>6704.5920000000015</v>
      </c>
    </row>
    <row r="45" spans="1:3" ht="15.75" x14ac:dyDescent="0.25">
      <c r="A45" s="45" t="s">
        <v>55</v>
      </c>
      <c r="B45" s="11" t="s">
        <v>56</v>
      </c>
      <c r="C45" s="35">
        <v>1894.7759999999996</v>
      </c>
    </row>
    <row r="46" spans="1:3" ht="15.75" x14ac:dyDescent="0.25">
      <c r="A46" s="45"/>
      <c r="B46" s="11"/>
      <c r="C46" s="35"/>
    </row>
    <row r="47" spans="1:3" ht="15.75" x14ac:dyDescent="0.25">
      <c r="A47" s="46" t="s">
        <v>57</v>
      </c>
      <c r="B47" s="11" t="s">
        <v>58</v>
      </c>
      <c r="C47" s="35">
        <v>1128.8</v>
      </c>
    </row>
    <row r="48" spans="1:3" ht="15.75" x14ac:dyDescent="0.25">
      <c r="A48" s="46" t="s">
        <v>59</v>
      </c>
      <c r="B48" s="11" t="s">
        <v>60</v>
      </c>
      <c r="C48" s="35">
        <v>1088</v>
      </c>
    </row>
    <row r="49" spans="1:3" x14ac:dyDescent="0.2">
      <c r="A49" s="16"/>
      <c r="B49" s="11"/>
      <c r="C49" s="34"/>
    </row>
    <row r="50" spans="1:3" ht="15.75" x14ac:dyDescent="0.25">
      <c r="A50" s="45"/>
      <c r="B50" s="10" t="s">
        <v>61</v>
      </c>
      <c r="C50" s="34"/>
    </row>
    <row r="51" spans="1:3" x14ac:dyDescent="0.2">
      <c r="A51" s="45" t="s">
        <v>62</v>
      </c>
      <c r="B51" s="11" t="s">
        <v>63</v>
      </c>
      <c r="C51" s="34">
        <v>3272.1599999999994</v>
      </c>
    </row>
    <row r="52" spans="1:3" x14ac:dyDescent="0.2">
      <c r="A52" s="45" t="s">
        <v>64</v>
      </c>
      <c r="B52" s="11" t="s">
        <v>65</v>
      </c>
      <c r="C52" s="34">
        <v>4341.8400000000011</v>
      </c>
    </row>
    <row r="53" spans="1:3" ht="30" x14ac:dyDescent="0.2">
      <c r="A53" s="47" t="s">
        <v>108</v>
      </c>
      <c r="B53" s="11" t="s">
        <v>66</v>
      </c>
      <c r="C53" s="34">
        <v>3185.8799999999992</v>
      </c>
    </row>
    <row r="54" spans="1:3" ht="30" x14ac:dyDescent="0.2">
      <c r="A54" s="47" t="s">
        <v>109</v>
      </c>
      <c r="B54" s="11" t="s">
        <v>67</v>
      </c>
      <c r="C54" s="34">
        <v>3185.8799999999992</v>
      </c>
    </row>
    <row r="55" spans="1:3" ht="30" x14ac:dyDescent="0.2">
      <c r="A55" s="47" t="s">
        <v>110</v>
      </c>
      <c r="B55" s="11" t="s">
        <v>68</v>
      </c>
      <c r="C55" s="34">
        <v>3185.8799999999992</v>
      </c>
    </row>
    <row r="56" spans="1:3" x14ac:dyDescent="0.2">
      <c r="A56" s="47" t="s">
        <v>111</v>
      </c>
      <c r="B56" s="11" t="s">
        <v>69</v>
      </c>
      <c r="C56" s="34">
        <v>0</v>
      </c>
    </row>
    <row r="57" spans="1:3" ht="15.75" x14ac:dyDescent="0.25">
      <c r="A57" s="45"/>
      <c r="B57" s="10" t="s">
        <v>70</v>
      </c>
      <c r="C57" s="35">
        <f>SUM(C51:C56)</f>
        <v>17171.64</v>
      </c>
    </row>
    <row r="58" spans="1:3" ht="15.75" x14ac:dyDescent="0.25">
      <c r="A58" s="45"/>
      <c r="B58" s="10" t="s">
        <v>71</v>
      </c>
      <c r="C58" s="34"/>
    </row>
    <row r="59" spans="1:3" x14ac:dyDescent="0.2">
      <c r="A59" s="45" t="s">
        <v>72</v>
      </c>
      <c r="B59" s="11" t="s">
        <v>73</v>
      </c>
      <c r="C59" s="34">
        <v>0</v>
      </c>
    </row>
    <row r="60" spans="1:3" x14ac:dyDescent="0.2">
      <c r="A60" s="45"/>
      <c r="B60" s="12" t="s">
        <v>74</v>
      </c>
      <c r="C60" s="36">
        <v>1110.93</v>
      </c>
    </row>
    <row r="61" spans="1:3" ht="30" x14ac:dyDescent="0.2">
      <c r="A61" s="45" t="s">
        <v>75</v>
      </c>
      <c r="B61" s="11" t="s">
        <v>76</v>
      </c>
      <c r="C61" s="34">
        <v>0</v>
      </c>
    </row>
    <row r="62" spans="1:3" ht="30" x14ac:dyDescent="0.2">
      <c r="A62" s="45"/>
      <c r="B62" s="11" t="s">
        <v>77</v>
      </c>
      <c r="C62" s="36">
        <v>10087</v>
      </c>
    </row>
    <row r="63" spans="1:3" x14ac:dyDescent="0.2">
      <c r="A63" s="45"/>
      <c r="B63" s="12" t="s">
        <v>78</v>
      </c>
      <c r="C63" s="36">
        <v>2936</v>
      </c>
    </row>
    <row r="64" spans="1:3" ht="30" x14ac:dyDescent="0.2">
      <c r="A64" s="45"/>
      <c r="B64" s="11" t="s">
        <v>79</v>
      </c>
      <c r="C64" s="36">
        <v>1534.6399999999999</v>
      </c>
    </row>
    <row r="65" spans="1:7" ht="15.75" x14ac:dyDescent="0.25">
      <c r="A65" s="45"/>
      <c r="B65" s="10" t="s">
        <v>80</v>
      </c>
      <c r="C65" s="35">
        <f>SUM(C59:C64)</f>
        <v>15668.57</v>
      </c>
    </row>
    <row r="66" spans="1:7" ht="16.5" thickBot="1" x14ac:dyDescent="0.3">
      <c r="A66" s="46" t="s">
        <v>81</v>
      </c>
      <c r="B66" s="11" t="s">
        <v>82</v>
      </c>
      <c r="C66" s="35">
        <v>18947.759999999998</v>
      </c>
    </row>
    <row r="67" spans="1:7" ht="16.5" thickBot="1" x14ac:dyDescent="0.3">
      <c r="A67" s="48">
        <v>11</v>
      </c>
      <c r="B67" s="19" t="s">
        <v>83</v>
      </c>
      <c r="C67" s="37">
        <f>C66+C65+C57+C48+C47+C45+C44+C42+C35+C27+C15</f>
        <v>159783.12400000001</v>
      </c>
      <c r="D67" s="20"/>
      <c r="E67" s="20"/>
      <c r="F67" s="20"/>
      <c r="G67" s="20"/>
    </row>
    <row r="68" spans="1:7" ht="16.5" hidden="1" thickBot="1" x14ac:dyDescent="0.3">
      <c r="A68" s="18"/>
      <c r="B68" s="19" t="s">
        <v>85</v>
      </c>
      <c r="C68" s="38"/>
      <c r="D68" s="20"/>
      <c r="E68" s="20"/>
      <c r="F68" s="20"/>
      <c r="G68" s="20"/>
    </row>
    <row r="69" spans="1:7" ht="16.5" hidden="1" thickBot="1" x14ac:dyDescent="0.3">
      <c r="A69" s="18"/>
      <c r="B69" s="19" t="s">
        <v>86</v>
      </c>
      <c r="C69" s="38" t="s">
        <v>84</v>
      </c>
      <c r="D69" s="20"/>
      <c r="E69" s="20"/>
      <c r="F69" s="20"/>
      <c r="G69" s="20"/>
    </row>
    <row r="70" spans="1:7" ht="15.75" hidden="1" x14ac:dyDescent="0.25">
      <c r="A70" s="20"/>
      <c r="B70" s="13"/>
      <c r="C70" s="39"/>
      <c r="D70" s="20"/>
      <c r="E70" s="20"/>
      <c r="F70" s="20"/>
      <c r="G70" s="20"/>
    </row>
    <row r="71" spans="1:7" ht="15.75" hidden="1" x14ac:dyDescent="0.25">
      <c r="A71" s="20"/>
      <c r="B71" s="14" t="s">
        <v>87</v>
      </c>
      <c r="C71" s="40" t="s">
        <v>2</v>
      </c>
      <c r="D71" s="20"/>
      <c r="E71" s="20"/>
      <c r="F71" s="20"/>
      <c r="G71" s="20"/>
    </row>
    <row r="72" spans="1:7" hidden="1" x14ac:dyDescent="0.2">
      <c r="A72" s="20"/>
      <c r="C72" s="41"/>
      <c r="D72" s="20"/>
      <c r="E72" s="20"/>
      <c r="F72" s="20"/>
      <c r="G72" s="20"/>
    </row>
    <row r="73" spans="1:7" hidden="1" x14ac:dyDescent="0.2">
      <c r="A73" s="20"/>
      <c r="B73" s="15" t="s">
        <v>88</v>
      </c>
      <c r="C73" s="42" t="s">
        <v>89</v>
      </c>
      <c r="D73" s="20"/>
      <c r="E73" s="20"/>
      <c r="F73" s="20"/>
      <c r="G73" s="20"/>
    </row>
    <row r="74" spans="1:7" hidden="1" x14ac:dyDescent="0.2">
      <c r="C74" s="41"/>
      <c r="D74" s="20"/>
      <c r="E74" s="20"/>
      <c r="F74" s="20"/>
      <c r="G74" s="20"/>
    </row>
    <row r="75" spans="1:7" hidden="1" x14ac:dyDescent="0.2">
      <c r="C75" s="41"/>
      <c r="D75" s="20"/>
      <c r="E75" s="20"/>
      <c r="F75" s="20"/>
      <c r="G75" s="20"/>
    </row>
    <row r="76" spans="1:7" hidden="1" x14ac:dyDescent="0.2">
      <c r="C76" s="41"/>
      <c r="D76" s="20"/>
      <c r="E76" s="20"/>
      <c r="F76" s="20"/>
      <c r="G76" s="20"/>
    </row>
    <row r="77" spans="1:7" hidden="1" x14ac:dyDescent="0.2">
      <c r="B77" s="5" t="s">
        <v>90</v>
      </c>
      <c r="C77" s="41"/>
      <c r="D77" s="20"/>
      <c r="E77" s="20"/>
      <c r="F77" s="20"/>
      <c r="G77" s="20"/>
    </row>
    <row r="78" spans="1:7" hidden="1" x14ac:dyDescent="0.2">
      <c r="C78" s="41"/>
      <c r="D78" s="20"/>
      <c r="E78" s="20"/>
      <c r="F78" s="20"/>
      <c r="G78" s="20"/>
    </row>
    <row r="79" spans="1:7" hidden="1" x14ac:dyDescent="0.2">
      <c r="B79" s="5" t="s">
        <v>91</v>
      </c>
      <c r="C79" s="41" t="s">
        <v>92</v>
      </c>
      <c r="D79" s="20"/>
      <c r="E79" s="20"/>
      <c r="F79" s="20"/>
      <c r="G79" s="20"/>
    </row>
    <row r="80" spans="1:7" hidden="1" x14ac:dyDescent="0.2">
      <c r="C80" s="41"/>
      <c r="D80" s="20"/>
      <c r="E80" s="20"/>
      <c r="F80" s="20"/>
      <c r="G80" s="20"/>
    </row>
    <row r="81" spans="1:7" hidden="1" x14ac:dyDescent="0.2">
      <c r="B81" s="5" t="s">
        <v>93</v>
      </c>
      <c r="C81" s="41"/>
      <c r="D81" s="20"/>
      <c r="E81" s="20"/>
      <c r="F81" s="20"/>
      <c r="G81" s="20"/>
    </row>
    <row r="82" spans="1:7" hidden="1" x14ac:dyDescent="0.2">
      <c r="C82" s="41"/>
      <c r="D82" s="20"/>
      <c r="E82" s="20"/>
      <c r="F82" s="20"/>
      <c r="G82" s="20"/>
    </row>
    <row r="83" spans="1:7" s="26" customFormat="1" x14ac:dyDescent="0.25">
      <c r="A83" s="21"/>
      <c r="B83" s="22" t="s">
        <v>99</v>
      </c>
      <c r="C83" s="23">
        <v>160335.94</v>
      </c>
      <c r="D83" s="24"/>
      <c r="E83" s="25"/>
      <c r="F83" s="25"/>
    </row>
    <row r="84" spans="1:7" s="1" customFormat="1" x14ac:dyDescent="0.25">
      <c r="A84" s="27"/>
      <c r="B84" s="22" t="s">
        <v>100</v>
      </c>
      <c r="C84" s="28">
        <v>161421.28</v>
      </c>
      <c r="D84" s="29"/>
      <c r="E84" s="29"/>
      <c r="F84" s="29"/>
    </row>
    <row r="85" spans="1:7" s="1" customFormat="1" x14ac:dyDescent="0.25">
      <c r="A85" s="21"/>
      <c r="B85" s="22" t="s">
        <v>102</v>
      </c>
      <c r="C85" s="30">
        <f>C84-C67</f>
        <v>1638.1559999999881</v>
      </c>
      <c r="D85" s="25"/>
      <c r="E85" s="25"/>
      <c r="F85" s="25"/>
    </row>
    <row r="86" spans="1:7" s="1" customFormat="1" x14ac:dyDescent="0.25">
      <c r="A86" s="21"/>
      <c r="B86" s="22" t="s">
        <v>101</v>
      </c>
      <c r="C86" s="30">
        <f>C85+C6</f>
        <v>-61536.050000000017</v>
      </c>
      <c r="D86" s="25"/>
      <c r="E86" s="25"/>
      <c r="F86" s="25"/>
    </row>
    <row r="87" spans="1:7" s="3" customFormat="1" ht="14.25" x14ac:dyDescent="0.2">
      <c r="A87" s="31"/>
      <c r="B87" s="2"/>
      <c r="C87" s="2"/>
    </row>
    <row r="88" spans="1:7" s="3" customFormat="1" ht="14.25" x14ac:dyDescent="0.2">
      <c r="A88" s="31"/>
      <c r="B88" s="2"/>
      <c r="C88" s="2"/>
    </row>
    <row r="89" spans="1:7" s="3" customFormat="1" ht="14.25" x14ac:dyDescent="0.2">
      <c r="A89" s="31"/>
      <c r="B89" s="2"/>
      <c r="C89" s="2"/>
    </row>
    <row r="90" spans="1:7" s="3" customFormat="1" ht="14.25" x14ac:dyDescent="0.2">
      <c r="A90" s="31"/>
      <c r="B90" s="2"/>
      <c r="C90" s="2"/>
    </row>
    <row r="91" spans="1:7" s="3" customFormat="1" ht="14.25" x14ac:dyDescent="0.2">
      <c r="A91" s="31"/>
      <c r="B91" s="2"/>
      <c r="C91" s="2"/>
    </row>
    <row r="92" spans="1:7" s="3" customFormat="1" ht="14.25" x14ac:dyDescent="0.2">
      <c r="A92" s="31"/>
      <c r="B92" s="2"/>
      <c r="C92" s="2"/>
    </row>
    <row r="93" spans="1:7" s="3" customFormat="1" ht="14.25" x14ac:dyDescent="0.2">
      <c r="A93" s="31"/>
      <c r="B93" s="2"/>
      <c r="C93" s="2"/>
    </row>
    <row r="94" spans="1:7" s="3" customFormat="1" ht="14.25" x14ac:dyDescent="0.2">
      <c r="A94" s="31"/>
      <c r="B94" s="2"/>
      <c r="C94" s="2"/>
    </row>
  </sheetData>
  <mergeCells count="4">
    <mergeCell ref="A1:B1"/>
    <mergeCell ref="A2:B2"/>
    <mergeCell ref="A3:B3"/>
    <mergeCell ref="A4:B4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2021-01-18T03:25:51Z</dcterms:created>
  <dcterms:modified xsi:type="dcterms:W3CDTF">2021-03-09T03:32:04Z</dcterms:modified>
</cp:coreProperties>
</file>