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4" i="1" l="1"/>
  <c r="C165" i="1" l="1"/>
  <c r="C158" i="1"/>
  <c r="C65" i="1"/>
  <c r="C55" i="1"/>
  <c r="C52" i="1"/>
  <c r="C45" i="1"/>
  <c r="C34" i="1"/>
  <c r="C22" i="1"/>
  <c r="C14" i="1"/>
  <c r="C160" i="1"/>
</calcChain>
</file>

<file path=xl/sharedStrings.xml><?xml version="1.0" encoding="utf-8"?>
<sst xmlns="http://schemas.openxmlformats.org/spreadsheetml/2006/main" count="235" uniqueCount="210">
  <si>
    <t>г</t>
  </si>
  <si>
    <t>д</t>
  </si>
  <si>
    <t>е</t>
  </si>
  <si>
    <t>ж</t>
  </si>
  <si>
    <t>з</t>
  </si>
  <si>
    <t>и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</si>
  <si>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</si>
  <si>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</si>
  <si>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</si>
  <si>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</si>
  <si>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</si>
  <si>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</si>
  <si>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</si>
  <si>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</si>
  <si>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</si>
  <si>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</si>
  <si>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</si>
  <si>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</si>
  <si>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</si>
  <si>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</si>
  <si>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</si>
  <si>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</si>
  <si>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</si>
  <si>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</si>
  <si>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</si>
  <si>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</si>
  <si>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</si>
  <si>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</si>
  <si>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</si>
  <si>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</si>
  <si>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</si>
  <si>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</si>
  <si>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</si>
  <si>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</si>
  <si>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</si>
  <si>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 в летний период (случайный мусор)</t>
  </si>
  <si>
    <t>Очистка урн</t>
  </si>
  <si>
    <t xml:space="preserve">Подметание снега  до 2-х см 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</si>
  <si>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</si>
  <si>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</si>
  <si>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</si>
  <si>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</si>
  <si>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</si>
  <si>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</si>
  <si>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</si>
  <si>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</si>
  <si>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системы ЦО</t>
  </si>
  <si>
    <t xml:space="preserve"> - испытание трубопроводов системы ЦО</t>
  </si>
  <si>
    <t xml:space="preserve"> - консервация и расконсервация системы</t>
  </si>
  <si>
    <t xml:space="preserve"> - регулировка и наладка системы</t>
  </si>
  <si>
    <t xml:space="preserve"> - ликвидация воздушных пробок</t>
  </si>
  <si>
    <t>3.2.</t>
  </si>
  <si>
    <t>Ремонт просевшей отмостки</t>
  </si>
  <si>
    <t>Замена ламп освещения подъездов, подвалов,</t>
  </si>
  <si>
    <t>Замена ламп освещения внутриквартального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</si>
  <si>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</si>
  <si>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</si>
  <si>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</si>
  <si>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</si>
  <si>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</si>
  <si>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</si>
  <si>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</si>
  <si>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</si>
  <si>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</si>
  <si>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</si>
  <si>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</si>
  <si>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</si>
  <si>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</si>
  <si>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Дератизация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</si>
  <si>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</si>
  <si>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</si>
  <si>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</si>
  <si>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</si>
  <si>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</si>
  <si>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</si>
  <si>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</si>
  <si>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</si>
  <si>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Текущий ремонт электрооборудования (непредвиденные работы</t>
  </si>
  <si>
    <t>смена пакетного выключателя (кв.102)</t>
  </si>
  <si>
    <t>смена энергосберегающего патрона на лестничном марше</t>
  </si>
  <si>
    <t>смена ламп накаливания</t>
  </si>
  <si>
    <t>замена энергосберегающего патрона на лестничном марше</t>
  </si>
  <si>
    <t>укладка проводов в кабель-канал (1 подъезд, 2 и 3 эт) СМЕТА:</t>
  </si>
  <si>
    <t>а</t>
  </si>
  <si>
    <t>устройство кабель-канала 20*10</t>
  </si>
  <si>
    <t>б</t>
  </si>
  <si>
    <t>устройство кабель-канала 25*16</t>
  </si>
  <si>
    <t>в</t>
  </si>
  <si>
    <t>устройство кабель-канала 40*25</t>
  </si>
  <si>
    <t>укладка проводов в кабель-канал (2 подъезд, 2 и 3 эт)СМЕТА:</t>
  </si>
  <si>
    <t>укладка проводов в кабель-канал (3 подъезд, 8 и 9 эт)СМЕТА:</t>
  </si>
  <si>
    <t>замена светильников ЛУЧ на лестничной клетке (1,2подъезды,2 и 3 этажи)</t>
  </si>
  <si>
    <t>замена светильников ЛУЧ на лестничной клетке (1подъезд,1 и 2 этажи)</t>
  </si>
  <si>
    <t>замена светильников ЛУЧ на лестничной клетке (3подъезд,1  этаж)</t>
  </si>
  <si>
    <t>замена светильников ЛУЧ 220-С64ФА ДРАЙВ на лестничной клетке (3 подъезд,8 и 9 этажи)</t>
  </si>
  <si>
    <t>9.2.</t>
  </si>
  <si>
    <t>Текущий ремонт систем водоснабжения и водоотведения (непредвиденные работы</t>
  </si>
  <si>
    <t>замена вводного вентиля ХВС (кв.29) - крана шарового LD Pride Ду 15 мм</t>
  </si>
  <si>
    <t>герметизация примыканий силиконовым герметиком кв.29</t>
  </si>
  <si>
    <t>замена вводного вентиля (крана шарового) Ду 15 мм  ХВС (кв.102)</t>
  </si>
  <si>
    <t>герметизация примыканий силиконовым герметиком (кв.102)</t>
  </si>
  <si>
    <t>установка хомута на стояке ХВС (кв.53)</t>
  </si>
  <si>
    <t>устранение свища на стояке ХВС (кв.53)</t>
  </si>
  <si>
    <t>устранение засора канализационного стояка Ду 50 мм (1 под)</t>
  </si>
  <si>
    <t>устранение засора канализационного коллектора Ду 100 мм (2-3 пп)</t>
  </si>
  <si>
    <t>замена вентиля чугунного Ду 25 мм на стояке ГВС с отжигом (стояк кв.92)</t>
  </si>
  <si>
    <t>герметизация примыканий силиконовым герметиком (кв.92)</t>
  </si>
  <si>
    <t>установка хомута на стояке ХВС (кв.20)</t>
  </si>
  <si>
    <t>устранение засора канализационного коллектора Ду 100 мм (2 под)</t>
  </si>
  <si>
    <t>замена участка стояка ХВС Ду 32мм ВГП (кв.№ 20,24)</t>
  </si>
  <si>
    <t>сварочные работы (кв.20,24)</t>
  </si>
  <si>
    <t>замена участка стояка ХВС Ду 25мм ВГП (кв.№ 78):</t>
  </si>
  <si>
    <t>смена участка трубы ВГП Ду 25 мм</t>
  </si>
  <si>
    <t>устранение свища на стояке ГВС (3 подъезд, техкомната)</t>
  </si>
  <si>
    <t>замена вводного вентиля ХВС Ду 15 мм (кв.34)</t>
  </si>
  <si>
    <t>герметизация примыканий силиконовым герметиком (кв.34)</t>
  </si>
  <si>
    <t>установка хомута на стояке ХВС (кв.№42)</t>
  </si>
  <si>
    <t>замена вентиля Ду 32 мм для промывки системы отопления (ИТП №2)</t>
  </si>
  <si>
    <t>смена бочонка (ИТП "№ 2)</t>
  </si>
  <si>
    <t>герметизация примыканий силиконовым герметиком</t>
  </si>
  <si>
    <t>установка хомута на стояке ХВС (кв.№ 95)</t>
  </si>
  <si>
    <t>устранение засора канализационного коллектора Ду 100 мм ( 3 подъезд)</t>
  </si>
  <si>
    <t>замена участка стояка канализации Ду 100 мм (кв.№35) СМЕТА:</t>
  </si>
  <si>
    <t>установка перехода канализационного на чугун Ду 110*124мм+манжета</t>
  </si>
  <si>
    <t>установка компенсационного патрубка Ду 110 мм</t>
  </si>
  <si>
    <t>установка канализационной трубы Ду 110 мм</t>
  </si>
  <si>
    <t>смена отвода канализационного Ду 110 мм*45</t>
  </si>
  <si>
    <t>замена участка стояка ХВС Ду 32 мм (кв.53):</t>
  </si>
  <si>
    <t>устройство трубы PPRC 32мм</t>
  </si>
  <si>
    <t>устройство трубы PPRC 20мм</t>
  </si>
  <si>
    <t>устройство муфты разъемной PPRC c BP 32*1"</t>
  </si>
  <si>
    <t>устройство муфты  PPRC c НP 20*1/2"</t>
  </si>
  <si>
    <t>устройство тройника PPRC 32*20*32</t>
  </si>
  <si>
    <t>устройство резьбы Ду 25 мм удлиненная</t>
  </si>
  <si>
    <t>сварочные работы</t>
  </si>
  <si>
    <t>устранение засора канализационного коллектора Ду 100 мм (2-3 подъезды)</t>
  </si>
  <si>
    <t>устранение засора канализационного стояка Ду 50 мм (кв.28)</t>
  </si>
  <si>
    <t>установка хомута на стояке ХВС (кв.45)</t>
  </si>
  <si>
    <t>устранение засора канализационного стояка Ду 50 мм (кв.№65)</t>
  </si>
  <si>
    <t>замена участка стояка ХВС Ду 25 мм (кв.27,31):</t>
  </si>
  <si>
    <t>смена участка трубы Ду 25 мм</t>
  </si>
  <si>
    <t>Текущий ремонт систем конструкт.элементов) (непредвиденные работы</t>
  </si>
  <si>
    <t>сброс снежных наносов с парапета (1,2,3пп, кровля)</t>
  </si>
  <si>
    <t>осмотр чердака на наличие течи кровли (1,2,3пп)</t>
  </si>
  <si>
    <t>слив воды в местах протекания кровли (2,3пп)</t>
  </si>
  <si>
    <t>установка мешков под воду в местах протекания кровли (чердак 2п)</t>
  </si>
  <si>
    <t>очистка мягкой кровли от мусора (1-3пп)</t>
  </si>
  <si>
    <t>промазка трещин кровли мастикой-герметиком "Технониколь" с приклеиванием малярной сетки</t>
  </si>
  <si>
    <t>покрытие мастики "Технониколь" рулонным материалом "Стеклоизол" без посыпки</t>
  </si>
  <si>
    <t>ремонт МАФ с добавлением пиломатериала (скамейка на территории дет.площадки):</t>
  </si>
  <si>
    <t>(1,1*0,13*0,04)*1 шт</t>
  </si>
  <si>
    <t>Ремонт межпанельных швов кв.103,</t>
  </si>
  <si>
    <t>осмотр чердака на наличие течей с кровли  (1-3пп)</t>
  </si>
  <si>
    <t>переустановка дверного полотна с переустановкой навесов - 3 шт</t>
  </si>
  <si>
    <t xml:space="preserve">осмотр чердака на наличие течей с кровли (1-3пп) </t>
  </si>
  <si>
    <t>Ремонт межпанельных швов кв.36,78,106,107,102</t>
  </si>
  <si>
    <t>осмотр чердаков на наличие течей с кровли ( 1-3 пп)</t>
  </si>
  <si>
    <t>ремонт 2 и 3 эт. Подъезд 1,2 (малярные работы)</t>
  </si>
  <si>
    <t>ремонт 3 подъезда (8,9 этаж)</t>
  </si>
  <si>
    <t>доп работы по малярке</t>
  </si>
  <si>
    <t>закрытие продухов в фундаменте</t>
  </si>
  <si>
    <t>большой ремонт дверной коробки двери тамбура  со сменой бруска 0,7*0,05*0,05 со сменой обналички</t>
  </si>
  <si>
    <t>укрепление дверной коробки</t>
  </si>
  <si>
    <t xml:space="preserve">            ИТОГО по п. 9 :</t>
  </si>
  <si>
    <t>Управление многоквартирным домом</t>
  </si>
  <si>
    <t xml:space="preserve">   Сумма затрат по дому </t>
  </si>
  <si>
    <t>по управлению и обслуживанию</t>
  </si>
  <si>
    <t>МКД по ул.Энергетиков 12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</si>
  <si>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</si>
  <si>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</si>
  <si>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</si>
  <si>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устройство угольника PPRC 20/90</t>
    </r>
    <r>
      <rPr>
        <vertAlign val="superscript"/>
        <sz val="12"/>
        <rFont val="Arial"/>
        <family val="2"/>
        <charset val="204"/>
      </rPr>
      <t xml:space="preserve">0 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</si>
  <si>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</si>
  <si>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</si>
  <si>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</si>
  <si>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</si>
  <si>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</si>
  <si>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</si>
  <si>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>1.7.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</si>
  <si>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</si>
  <si>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</si>
  <si>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</si>
  <si>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</si>
  <si>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</si>
  <si>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</si>
  <si>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</si>
  <si>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</si>
  <si>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</si>
  <si>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</si>
  <si>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</si>
  <si>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</si>
  <si>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5.1.</t>
  </si>
  <si>
    <t>5.2.</t>
  </si>
  <si>
    <t>5.3.</t>
  </si>
  <si>
    <t>5.4.</t>
  </si>
  <si>
    <t>6.1.</t>
  </si>
  <si>
    <t>9.3.</t>
  </si>
  <si>
    <t>9.4.</t>
  </si>
  <si>
    <t>9.5.</t>
  </si>
  <si>
    <t>9.6.</t>
  </si>
  <si>
    <t xml:space="preserve">   4. Подготовка многоквартирного дома к сезонной эксплуатации</t>
  </si>
  <si>
    <t>4.9.</t>
  </si>
  <si>
    <t xml:space="preserve">   5. Проведение технических осмотров и мелкий ремонт</t>
  </si>
  <si>
    <t xml:space="preserve"> 9. Поверка и обслуживание общедомовых приборов учета.</t>
  </si>
  <si>
    <t xml:space="preserve">  10. Текущий ремонт</t>
  </si>
  <si>
    <t>10.1.</t>
  </si>
  <si>
    <t>10.2.</t>
  </si>
  <si>
    <t xml:space="preserve"> 10.3</t>
  </si>
  <si>
    <t xml:space="preserve">            ИТОГО по п. 10 :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</si>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</sst>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1" applyFont="1" applyBorder="1" applyAlignment="1">
      <alignment wrapText="1"/>
    </xf>
    <xf numFmtId="0" fontId="11" fillId="0" borderId="1" xfId="1" applyFont="1" applyBorder="1" applyAlignment="1">
      <alignment wrapText="1"/>
    </xf>
    <xf numFmtId="2" fontId="10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0" fontId="13" fillId="0" borderId="0" xfId="1" applyFont="1"/>
    <xf numFmtId="2" fontId="10" fillId="0" borderId="1" xfId="2" applyNumberFormat="1" applyFont="1" applyBorder="1" applyAlignment="1">
      <alignment wrapText="1"/>
    </xf>
    <xf numFmtId="0" fontId="12" fillId="0" borderId="0" xfId="0" applyFont="1"/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activeCell="E13" sqref="E13"/>
    </sheetView>
  </sheetViews>
  <sheetFormatPr defaultRowHeight="15.75" x14ac:dyDescent="0.25"/>
  <cols>
    <col min="1" max="1" width="5" style="23" customWidth="1"/>
    <col min="2" max="2" width="76.28515625" style="24" customWidth="1"/>
    <col min="3" max="3" width="15.28515625" style="23" customWidth="1"/>
    <col min="4" max="201" width="9.140625" style="24"/>
    <col min="202" max="202" width="5" style="24" customWidth="1"/>
    <col min="203" max="203" width="48.28515625" style="24" customWidth="1"/>
    <col min="204" max="208" width="9.28515625" style="24" customWidth="1"/>
    <col min="209" max="209" width="8.85546875" style="24" customWidth="1"/>
    <col min="210" max="213" width="9.28515625" style="24" customWidth="1"/>
    <col min="214" max="228" width="8.85546875" style="24" customWidth="1"/>
    <col min="229" max="229" width="8.140625" style="24" customWidth="1"/>
    <col min="230" max="233" width="9.140625" style="24"/>
    <col min="234" max="245" width="8.85546875" style="24" customWidth="1"/>
    <col min="246" max="16384" width="9.140625" style="24"/>
  </cols>
  <sheetData>
    <row r="1" spans="1:3" s="6" customFormat="1" x14ac:dyDescent="0.25">
      <c r="A1" s="49" t="s">
        <v>169</v>
      </c>
      <c r="B1" s="49"/>
      <c r="C1" s="5"/>
    </row>
    <row r="2" spans="1:3" s="6" customFormat="1" x14ac:dyDescent="0.25">
      <c r="A2" s="49" t="s">
        <v>166</v>
      </c>
      <c r="B2" s="49"/>
      <c r="C2" s="5"/>
    </row>
    <row r="3" spans="1:3" s="6" customFormat="1" x14ac:dyDescent="0.25">
      <c r="A3" s="49" t="s">
        <v>167</v>
      </c>
      <c r="B3" s="49"/>
      <c r="C3" s="5"/>
    </row>
    <row r="4" spans="1:3" s="6" customFormat="1" x14ac:dyDescent="0.25">
      <c r="A4" s="7"/>
      <c r="B4" s="7"/>
      <c r="C4" s="5"/>
    </row>
    <row r="5" spans="1:3" s="3" customFormat="1" x14ac:dyDescent="0.25">
      <c r="A5" s="8"/>
      <c r="B5" s="9" t="s">
        <v>170</v>
      </c>
      <c r="C5" s="34">
        <v>-79467.14591999985</v>
      </c>
    </row>
    <row r="6" spans="1:3" s="3" customFormat="1" x14ac:dyDescent="0.25">
      <c r="A6" s="8"/>
      <c r="B6" s="10" t="s">
        <v>168</v>
      </c>
      <c r="C6" s="35"/>
    </row>
    <row r="7" spans="1:3" s="3" customFormat="1" ht="30" x14ac:dyDescent="0.25">
      <c r="A7" s="45" t="s">
        <v>6</v>
      </c>
      <c r="B7" s="2" t="s">
        <v>7</v>
      </c>
      <c r="C7" s="36">
        <v>41801.046999999999</v>
      </c>
    </row>
    <row r="8" spans="1:3" s="3" customFormat="1" ht="30" x14ac:dyDescent="0.25">
      <c r="A8" s="45" t="s">
        <v>9</v>
      </c>
      <c r="B8" s="2" t="s">
        <v>8</v>
      </c>
      <c r="C8" s="36">
        <v>57961.512000000017</v>
      </c>
    </row>
    <row r="9" spans="1:3" s="3" customFormat="1" x14ac:dyDescent="0.25">
      <c r="A9" s="45" t="s">
        <v>12</v>
      </c>
      <c r="B9" s="2" t="s">
        <v>10</v>
      </c>
      <c r="C9" s="36">
        <v>25970.880000000008</v>
      </c>
    </row>
    <row r="10" spans="1:3" s="3" customFormat="1" x14ac:dyDescent="0.25">
      <c r="A10" s="45" t="s">
        <v>14</v>
      </c>
      <c r="B10" s="2" t="s">
        <v>11</v>
      </c>
      <c r="C10" s="36">
        <v>67931.567999999999</v>
      </c>
    </row>
    <row r="11" spans="1:3" s="3" customFormat="1" ht="45" x14ac:dyDescent="0.25">
      <c r="A11" s="45" t="s">
        <v>176</v>
      </c>
      <c r="B11" s="2" t="s">
        <v>13</v>
      </c>
      <c r="C11" s="36">
        <v>14471.776100000003</v>
      </c>
    </row>
    <row r="12" spans="1:3" s="3" customFormat="1" ht="30" x14ac:dyDescent="0.25">
      <c r="A12" s="45" t="s">
        <v>177</v>
      </c>
      <c r="B12" s="2" t="s">
        <v>15</v>
      </c>
      <c r="C12" s="36">
        <v>3450</v>
      </c>
    </row>
    <row r="13" spans="1:3" s="3" customFormat="1" x14ac:dyDescent="0.25">
      <c r="A13" s="45" t="s">
        <v>178</v>
      </c>
      <c r="B13" s="2" t="s">
        <v>16</v>
      </c>
      <c r="C13" s="36">
        <v>153900</v>
      </c>
    </row>
    <row r="14" spans="1:3" s="3" customFormat="1" x14ac:dyDescent="0.25">
      <c r="A14" s="45"/>
      <c r="B14" s="12" t="s">
        <v>17</v>
      </c>
      <c r="C14" s="37">
        <f>SUM(C7:C13)</f>
        <v>365486.7831</v>
      </c>
    </row>
    <row r="15" spans="1:3" s="3" customFormat="1" x14ac:dyDescent="0.25">
      <c r="A15" s="45"/>
      <c r="B15" s="13" t="s">
        <v>18</v>
      </c>
      <c r="C15" s="38"/>
    </row>
    <row r="16" spans="1:3" s="3" customFormat="1" x14ac:dyDescent="0.25">
      <c r="A16" s="45" t="s">
        <v>19</v>
      </c>
      <c r="B16" s="2" t="s">
        <v>20</v>
      </c>
      <c r="C16" s="39">
        <v>10039.68</v>
      </c>
    </row>
    <row r="17" spans="1:3" s="3" customFormat="1" x14ac:dyDescent="0.25">
      <c r="A17" s="45" t="s">
        <v>21</v>
      </c>
      <c r="B17" s="2" t="s">
        <v>22</v>
      </c>
      <c r="C17" s="39">
        <v>5785.0650000000014</v>
      </c>
    </row>
    <row r="18" spans="1:3" s="3" customFormat="1" x14ac:dyDescent="0.25">
      <c r="A18" s="45" t="s">
        <v>23</v>
      </c>
      <c r="B18" s="2" t="s">
        <v>24</v>
      </c>
      <c r="C18" s="39">
        <v>25258.020479999992</v>
      </c>
    </row>
    <row r="19" spans="1:3" s="3" customFormat="1" x14ac:dyDescent="0.25">
      <c r="A19" s="45" t="s">
        <v>25</v>
      </c>
      <c r="B19" s="2" t="s">
        <v>26</v>
      </c>
      <c r="C19" s="39">
        <v>1038.42</v>
      </c>
    </row>
    <row r="20" spans="1:3" s="3" customFormat="1" x14ac:dyDescent="0.25">
      <c r="A20" s="45" t="s">
        <v>27</v>
      </c>
      <c r="B20" s="2" t="s">
        <v>28</v>
      </c>
      <c r="C20" s="39">
        <v>8296.235999999999</v>
      </c>
    </row>
    <row r="21" spans="1:3" s="3" customFormat="1" x14ac:dyDescent="0.25">
      <c r="A21" s="45" t="s">
        <v>29</v>
      </c>
      <c r="B21" s="2" t="s">
        <v>30</v>
      </c>
      <c r="C21" s="39">
        <v>1904.3200000000002</v>
      </c>
    </row>
    <row r="22" spans="1:3" s="3" customFormat="1" x14ac:dyDescent="0.25">
      <c r="A22" s="45"/>
      <c r="B22" s="12" t="s">
        <v>31</v>
      </c>
      <c r="C22" s="37">
        <f>SUM(C16:C21)</f>
        <v>52321.74147999999</v>
      </c>
    </row>
    <row r="23" spans="1:3" s="3" customFormat="1" x14ac:dyDescent="0.25">
      <c r="A23" s="45"/>
      <c r="B23" s="14" t="s">
        <v>32</v>
      </c>
      <c r="C23" s="40"/>
    </row>
    <row r="24" spans="1:3" s="16" customFormat="1" x14ac:dyDescent="0.25">
      <c r="A24" s="45" t="s">
        <v>44</v>
      </c>
      <c r="B24" s="2" t="s">
        <v>33</v>
      </c>
      <c r="C24" s="36">
        <v>10405.799999999999</v>
      </c>
    </row>
    <row r="25" spans="1:3" s="3" customFormat="1" x14ac:dyDescent="0.25">
      <c r="A25" s="45" t="s">
        <v>51</v>
      </c>
      <c r="B25" s="2" t="s">
        <v>34</v>
      </c>
      <c r="C25" s="36">
        <v>3801.6000000000004</v>
      </c>
    </row>
    <row r="26" spans="1:3" s="3" customFormat="1" x14ac:dyDescent="0.25">
      <c r="A26" s="45" t="s">
        <v>179</v>
      </c>
      <c r="B26" s="2" t="s">
        <v>35</v>
      </c>
      <c r="C26" s="36">
        <v>1126.3999999999999</v>
      </c>
    </row>
    <row r="27" spans="1:3" s="3" customFormat="1" x14ac:dyDescent="0.25">
      <c r="A27" s="45" t="s">
        <v>180</v>
      </c>
      <c r="B27" s="2" t="s">
        <v>36</v>
      </c>
      <c r="C27" s="36">
        <v>3436.7699999999995</v>
      </c>
    </row>
    <row r="28" spans="1:3" s="3" customFormat="1" x14ac:dyDescent="0.25">
      <c r="A28" s="45" t="s">
        <v>181</v>
      </c>
      <c r="B28" s="2" t="s">
        <v>37</v>
      </c>
      <c r="C28" s="36">
        <v>24395.791000000005</v>
      </c>
    </row>
    <row r="29" spans="1:3" s="3" customFormat="1" x14ac:dyDescent="0.25">
      <c r="A29" s="45" t="s">
        <v>182</v>
      </c>
      <c r="B29" s="2" t="s">
        <v>38</v>
      </c>
      <c r="C29" s="36">
        <v>28490.355000000003</v>
      </c>
    </row>
    <row r="30" spans="1:3" s="3" customFormat="1" ht="30" x14ac:dyDescent="0.25">
      <c r="A30" s="45" t="s">
        <v>183</v>
      </c>
      <c r="B30" s="2" t="s">
        <v>39</v>
      </c>
      <c r="C30" s="36">
        <v>2570</v>
      </c>
    </row>
    <row r="31" spans="1:3" s="3" customFormat="1" ht="30" x14ac:dyDescent="0.25">
      <c r="A31" s="45" t="s">
        <v>184</v>
      </c>
      <c r="B31" s="2" t="s">
        <v>40</v>
      </c>
      <c r="C31" s="36">
        <v>1377.6</v>
      </c>
    </row>
    <row r="32" spans="1:3" s="3" customFormat="1" ht="30" x14ac:dyDescent="0.25">
      <c r="A32" s="45" t="s">
        <v>185</v>
      </c>
      <c r="B32" s="2" t="s">
        <v>41</v>
      </c>
      <c r="C32" s="36">
        <v>9767.478000000001</v>
      </c>
    </row>
    <row r="33" spans="1:3" s="3" customFormat="1" x14ac:dyDescent="0.25">
      <c r="A33" s="45" t="s">
        <v>186</v>
      </c>
      <c r="B33" s="2" t="s">
        <v>42</v>
      </c>
      <c r="C33" s="36">
        <v>779.68</v>
      </c>
    </row>
    <row r="34" spans="1:3" s="3" customFormat="1" x14ac:dyDescent="0.25">
      <c r="A34" s="45"/>
      <c r="B34" s="12" t="s">
        <v>43</v>
      </c>
      <c r="C34" s="37">
        <f>SUM(C24:C33)</f>
        <v>86151.474000000017</v>
      </c>
    </row>
    <row r="35" spans="1:3" s="3" customFormat="1" x14ac:dyDescent="0.25">
      <c r="A35" s="45"/>
      <c r="B35" s="14" t="s">
        <v>200</v>
      </c>
      <c r="C35" s="40"/>
    </row>
    <row r="36" spans="1:3" s="3" customFormat="1" ht="30" x14ac:dyDescent="0.25">
      <c r="A36" s="45" t="s">
        <v>55</v>
      </c>
      <c r="B36" s="2" t="s">
        <v>45</v>
      </c>
      <c r="C36" s="36"/>
    </row>
    <row r="37" spans="1:3" s="3" customFormat="1" x14ac:dyDescent="0.25">
      <c r="A37" s="45" t="s">
        <v>57</v>
      </c>
      <c r="B37" s="2" t="s">
        <v>46</v>
      </c>
      <c r="C37" s="41">
        <v>149514.56</v>
      </c>
    </row>
    <row r="38" spans="1:3" s="3" customFormat="1" x14ac:dyDescent="0.25">
      <c r="A38" s="45" t="s">
        <v>59</v>
      </c>
      <c r="B38" s="2" t="s">
        <v>47</v>
      </c>
      <c r="C38" s="41">
        <v>18819.255000000001</v>
      </c>
    </row>
    <row r="39" spans="1:3" s="3" customFormat="1" x14ac:dyDescent="0.25">
      <c r="A39" s="45" t="s">
        <v>61</v>
      </c>
      <c r="B39" s="2" t="s">
        <v>48</v>
      </c>
      <c r="C39" s="41">
        <v>9963.1350000000002</v>
      </c>
    </row>
    <row r="40" spans="1:3" s="3" customFormat="1" x14ac:dyDescent="0.25">
      <c r="A40" s="45" t="s">
        <v>187</v>
      </c>
      <c r="B40" s="2" t="s">
        <v>49</v>
      </c>
      <c r="C40" s="41">
        <v>693.68999999999994</v>
      </c>
    </row>
    <row r="41" spans="1:3" s="3" customFormat="1" x14ac:dyDescent="0.25">
      <c r="A41" s="45" t="s">
        <v>188</v>
      </c>
      <c r="B41" s="2" t="s">
        <v>50</v>
      </c>
      <c r="C41" s="41">
        <v>9355.52</v>
      </c>
    </row>
    <row r="42" spans="1:3" s="3" customFormat="1" x14ac:dyDescent="0.25">
      <c r="A42" s="45" t="s">
        <v>189</v>
      </c>
      <c r="B42" s="2" t="s">
        <v>52</v>
      </c>
      <c r="C42" s="36">
        <v>2997.627</v>
      </c>
    </row>
    <row r="43" spans="1:3" s="3" customFormat="1" x14ac:dyDescent="0.25">
      <c r="A43" s="45" t="s">
        <v>190</v>
      </c>
      <c r="B43" s="2" t="s">
        <v>53</v>
      </c>
      <c r="C43" s="36">
        <v>2632.14</v>
      </c>
    </row>
    <row r="44" spans="1:3" s="3" customFormat="1" x14ac:dyDescent="0.25">
      <c r="A44" s="45" t="s">
        <v>201</v>
      </c>
      <c r="B44" s="2" t="s">
        <v>54</v>
      </c>
      <c r="C44" s="36">
        <v>1067.2</v>
      </c>
    </row>
    <row r="45" spans="1:3" s="3" customFormat="1" x14ac:dyDescent="0.25">
      <c r="A45" s="45"/>
      <c r="B45" s="12" t="s">
        <v>64</v>
      </c>
      <c r="C45" s="37">
        <f>SUM(C37:C44)</f>
        <v>195043.12700000004</v>
      </c>
    </row>
    <row r="46" spans="1:3" s="3" customFormat="1" x14ac:dyDescent="0.25">
      <c r="A46" s="45"/>
      <c r="B46" s="14" t="s">
        <v>202</v>
      </c>
      <c r="C46" s="40"/>
    </row>
    <row r="47" spans="1:3" s="3" customFormat="1" ht="54.75" customHeight="1" x14ac:dyDescent="0.25">
      <c r="A47" s="45">
        <v>5</v>
      </c>
      <c r="B47" s="2" t="s">
        <v>56</v>
      </c>
      <c r="C47" s="36">
        <v>11142.123</v>
      </c>
    </row>
    <row r="48" spans="1:3" s="3" customFormat="1" ht="30" x14ac:dyDescent="0.25">
      <c r="A48" s="45" t="s">
        <v>191</v>
      </c>
      <c r="B48" s="2" t="s">
        <v>58</v>
      </c>
      <c r="C48" s="36">
        <v>44568.491999999998</v>
      </c>
    </row>
    <row r="49" spans="1:3" s="3" customFormat="1" ht="45" x14ac:dyDescent="0.25">
      <c r="A49" s="45" t="s">
        <v>192</v>
      </c>
      <c r="B49" s="2" t="s">
        <v>60</v>
      </c>
      <c r="C49" s="36">
        <v>33426.368999999999</v>
      </c>
    </row>
    <row r="50" spans="1:3" s="3" customFormat="1" x14ac:dyDescent="0.25">
      <c r="A50" s="45" t="s">
        <v>193</v>
      </c>
      <c r="B50" s="2" t="s">
        <v>62</v>
      </c>
      <c r="C50" s="36">
        <v>2439.2199999999998</v>
      </c>
    </row>
    <row r="51" spans="1:3" s="3" customFormat="1" ht="30" x14ac:dyDescent="0.25">
      <c r="A51" s="45" t="s">
        <v>194</v>
      </c>
      <c r="B51" s="2" t="s">
        <v>63</v>
      </c>
      <c r="C51" s="36">
        <v>28166.382000000001</v>
      </c>
    </row>
    <row r="52" spans="1:3" s="3" customFormat="1" x14ac:dyDescent="0.25">
      <c r="A52" s="45"/>
      <c r="B52" s="12" t="s">
        <v>67</v>
      </c>
      <c r="C52" s="37">
        <f>SUM(C47:C51)</f>
        <v>119742.586</v>
      </c>
    </row>
    <row r="53" spans="1:3" s="3" customFormat="1" ht="31.5" x14ac:dyDescent="0.25">
      <c r="A53" s="46">
        <v>6</v>
      </c>
      <c r="B53" s="12" t="s">
        <v>65</v>
      </c>
      <c r="C53" s="36">
        <v>62441.135999999999</v>
      </c>
    </row>
    <row r="54" spans="1:3" s="3" customFormat="1" x14ac:dyDescent="0.25">
      <c r="A54" s="45" t="s">
        <v>195</v>
      </c>
      <c r="B54" s="12" t="s">
        <v>66</v>
      </c>
      <c r="C54" s="36">
        <v>17646.407999999999</v>
      </c>
    </row>
    <row r="55" spans="1:3" s="3" customFormat="1" x14ac:dyDescent="0.25">
      <c r="A55" s="47"/>
      <c r="B55" s="12" t="s">
        <v>67</v>
      </c>
      <c r="C55" s="42">
        <f>SUM(C53:C54)</f>
        <v>80087.543999999994</v>
      </c>
    </row>
    <row r="56" spans="1:3" s="3" customFormat="1" x14ac:dyDescent="0.25">
      <c r="A56" s="47">
        <v>7</v>
      </c>
      <c r="B56" s="12" t="s">
        <v>68</v>
      </c>
      <c r="C56" s="42">
        <v>2349.8959999999997</v>
      </c>
    </row>
    <row r="57" spans="1:3" s="3" customFormat="1" x14ac:dyDescent="0.25">
      <c r="A57" s="47">
        <v>8</v>
      </c>
      <c r="B57" s="12" t="s">
        <v>69</v>
      </c>
      <c r="C57" s="42">
        <v>1132.48</v>
      </c>
    </row>
    <row r="58" spans="1:3" s="3" customFormat="1" x14ac:dyDescent="0.25">
      <c r="A58" s="48"/>
      <c r="B58" s="17" t="s">
        <v>203</v>
      </c>
      <c r="C58" s="43"/>
    </row>
    <row r="59" spans="1:3" s="3" customFormat="1" ht="15" x14ac:dyDescent="0.25">
      <c r="A59" s="15" t="s">
        <v>76</v>
      </c>
      <c r="B59" s="2" t="s">
        <v>70</v>
      </c>
      <c r="C59" s="36">
        <v>4341.8400000000011</v>
      </c>
    </row>
    <row r="60" spans="1:3" s="3" customFormat="1" ht="15" x14ac:dyDescent="0.25">
      <c r="A60" s="15" t="s">
        <v>95</v>
      </c>
      <c r="B60" s="2" t="s">
        <v>71</v>
      </c>
      <c r="C60" s="36">
        <v>3272.1599999999994</v>
      </c>
    </row>
    <row r="61" spans="1:3" s="3" customFormat="1" ht="45" x14ac:dyDescent="0.25">
      <c r="A61" s="15" t="s">
        <v>196</v>
      </c>
      <c r="B61" s="2" t="s">
        <v>72</v>
      </c>
      <c r="C61" s="36">
        <v>3185.8799999999992</v>
      </c>
    </row>
    <row r="62" spans="1:3" s="3" customFormat="1" ht="30" x14ac:dyDescent="0.25">
      <c r="A62" s="15" t="s">
        <v>197</v>
      </c>
      <c r="B62" s="2" t="s">
        <v>73</v>
      </c>
      <c r="C62" s="36">
        <v>3185.8799999999992</v>
      </c>
    </row>
    <row r="63" spans="1:3" s="3" customFormat="1" ht="45" x14ac:dyDescent="0.25">
      <c r="A63" s="15" t="s">
        <v>198</v>
      </c>
      <c r="B63" s="2" t="s">
        <v>74</v>
      </c>
      <c r="C63" s="36">
        <v>6371.7599999999984</v>
      </c>
    </row>
    <row r="64" spans="1:3" s="3" customFormat="1" ht="15" x14ac:dyDescent="0.25">
      <c r="A64" s="15" t="s">
        <v>199</v>
      </c>
      <c r="B64" s="2" t="s">
        <v>75</v>
      </c>
      <c r="C64" s="36">
        <v>12000</v>
      </c>
    </row>
    <row r="65" spans="1:3" s="3" customFormat="1" x14ac:dyDescent="0.25">
      <c r="A65" s="11"/>
      <c r="B65" s="12" t="s">
        <v>163</v>
      </c>
      <c r="C65" s="42">
        <f>SUM(C59:C64)</f>
        <v>32357.519999999997</v>
      </c>
    </row>
    <row r="66" spans="1:3" s="16" customFormat="1" ht="15" x14ac:dyDescent="0.25">
      <c r="A66" s="18"/>
      <c r="B66" s="17" t="s">
        <v>204</v>
      </c>
      <c r="C66" s="43">
        <v>0</v>
      </c>
    </row>
    <row r="67" spans="1:3" s="16" customFormat="1" ht="31.5" x14ac:dyDescent="0.25">
      <c r="A67" s="15" t="s">
        <v>205</v>
      </c>
      <c r="B67" s="12" t="s">
        <v>77</v>
      </c>
      <c r="C67" s="36">
        <v>0</v>
      </c>
    </row>
    <row r="68" spans="1:3" s="16" customFormat="1" ht="15" x14ac:dyDescent="0.25">
      <c r="A68" s="15"/>
      <c r="B68" s="2" t="s">
        <v>78</v>
      </c>
      <c r="C68" s="41">
        <v>648.26</v>
      </c>
    </row>
    <row r="69" spans="1:3" s="16" customFormat="1" ht="15" x14ac:dyDescent="0.25">
      <c r="A69" s="4"/>
      <c r="B69" s="2" t="s">
        <v>79</v>
      </c>
      <c r="C69" s="41">
        <v>370.31</v>
      </c>
    </row>
    <row r="70" spans="1:3" s="16" customFormat="1" ht="15" x14ac:dyDescent="0.25">
      <c r="A70" s="4"/>
      <c r="B70" s="2" t="s">
        <v>80</v>
      </c>
      <c r="C70" s="41">
        <v>0</v>
      </c>
    </row>
    <row r="71" spans="1:3" s="16" customFormat="1" ht="15" x14ac:dyDescent="0.25">
      <c r="A71" s="4"/>
      <c r="B71" s="2" t="s">
        <v>81</v>
      </c>
      <c r="C71" s="41">
        <v>370.31</v>
      </c>
    </row>
    <row r="72" spans="1:3" s="16" customFormat="1" ht="15.75" customHeight="1" x14ac:dyDescent="0.25">
      <c r="A72" s="2"/>
      <c r="B72" s="12" t="s">
        <v>82</v>
      </c>
      <c r="C72" s="41">
        <v>2728.75</v>
      </c>
    </row>
    <row r="73" spans="1:3" s="16" customFormat="1" ht="15" x14ac:dyDescent="0.25">
      <c r="A73" s="4" t="s">
        <v>83</v>
      </c>
      <c r="B73" s="2" t="s">
        <v>84</v>
      </c>
      <c r="C73" s="41">
        <v>0</v>
      </c>
    </row>
    <row r="74" spans="1:3" s="16" customFormat="1" ht="15" x14ac:dyDescent="0.25">
      <c r="A74" s="4" t="s">
        <v>85</v>
      </c>
      <c r="B74" s="2" t="s">
        <v>86</v>
      </c>
      <c r="C74" s="41">
        <v>0</v>
      </c>
    </row>
    <row r="75" spans="1:3" s="16" customFormat="1" ht="15" x14ac:dyDescent="0.25">
      <c r="A75" s="4" t="s">
        <v>87</v>
      </c>
      <c r="B75" s="2" t="s">
        <v>88</v>
      </c>
      <c r="C75" s="41">
        <v>0</v>
      </c>
    </row>
    <row r="76" spans="1:3" s="16" customFormat="1" x14ac:dyDescent="0.25">
      <c r="A76" s="2"/>
      <c r="B76" s="12" t="s">
        <v>89</v>
      </c>
      <c r="C76" s="41">
        <v>2693.45</v>
      </c>
    </row>
    <row r="77" spans="1:3" s="16" customFormat="1" ht="15" x14ac:dyDescent="0.25">
      <c r="A77" s="4" t="s">
        <v>83</v>
      </c>
      <c r="B77" s="2" t="s">
        <v>86</v>
      </c>
      <c r="C77" s="41">
        <v>0</v>
      </c>
    </row>
    <row r="78" spans="1:3" s="16" customFormat="1" ht="15" x14ac:dyDescent="0.25">
      <c r="A78" s="4" t="s">
        <v>85</v>
      </c>
      <c r="B78" s="2" t="s">
        <v>88</v>
      </c>
      <c r="C78" s="41">
        <v>0</v>
      </c>
    </row>
    <row r="79" spans="1:3" s="16" customFormat="1" x14ac:dyDescent="0.25">
      <c r="A79" s="2"/>
      <c r="B79" s="12" t="s">
        <v>90</v>
      </c>
      <c r="C79" s="41">
        <v>2324.29</v>
      </c>
    </row>
    <row r="80" spans="1:3" s="16" customFormat="1" ht="15" x14ac:dyDescent="0.25">
      <c r="A80" s="4" t="s">
        <v>83</v>
      </c>
      <c r="B80" s="2" t="s">
        <v>86</v>
      </c>
      <c r="C80" s="41">
        <v>0</v>
      </c>
    </row>
    <row r="81" spans="1:3" s="16" customFormat="1" ht="15" x14ac:dyDescent="0.25">
      <c r="A81" s="4" t="s">
        <v>85</v>
      </c>
      <c r="B81" s="2" t="s">
        <v>88</v>
      </c>
      <c r="C81" s="41">
        <v>0</v>
      </c>
    </row>
    <row r="82" spans="1:3" s="16" customFormat="1" ht="31.5" x14ac:dyDescent="0.25">
      <c r="A82" s="2"/>
      <c r="B82" s="12" t="s">
        <v>91</v>
      </c>
      <c r="C82" s="34">
        <v>5135.51</v>
      </c>
    </row>
    <row r="83" spans="1:3" s="16" customFormat="1" ht="31.5" x14ac:dyDescent="0.25">
      <c r="A83" s="2"/>
      <c r="B83" s="12" t="s">
        <v>92</v>
      </c>
      <c r="C83" s="34">
        <v>5135.51</v>
      </c>
    </row>
    <row r="84" spans="1:3" s="16" customFormat="1" ht="31.5" x14ac:dyDescent="0.25">
      <c r="A84" s="2"/>
      <c r="B84" s="12" t="s">
        <v>93</v>
      </c>
      <c r="C84" s="34">
        <v>2567.7600000000002</v>
      </c>
    </row>
    <row r="85" spans="1:3" s="16" customFormat="1" ht="30" x14ac:dyDescent="0.25">
      <c r="A85" s="4"/>
      <c r="B85" s="2" t="s">
        <v>94</v>
      </c>
      <c r="C85" s="41">
        <v>6852</v>
      </c>
    </row>
    <row r="86" spans="1:3" s="16" customFormat="1" ht="31.5" x14ac:dyDescent="0.25">
      <c r="A86" s="15" t="s">
        <v>206</v>
      </c>
      <c r="B86" s="12" t="s">
        <v>96</v>
      </c>
      <c r="C86" s="36">
        <v>0</v>
      </c>
    </row>
    <row r="87" spans="1:3" s="16" customFormat="1" ht="23.25" customHeight="1" x14ac:dyDescent="0.25">
      <c r="A87" s="15"/>
      <c r="B87" s="2" t="s">
        <v>97</v>
      </c>
      <c r="C87" s="41">
        <v>918.01</v>
      </c>
    </row>
    <row r="88" spans="1:3" s="16" customFormat="1" ht="15" x14ac:dyDescent="0.25">
      <c r="A88" s="15"/>
      <c r="B88" s="2" t="s">
        <v>98</v>
      </c>
      <c r="C88" s="41">
        <v>20.225999999999999</v>
      </c>
    </row>
    <row r="89" spans="1:3" s="16" customFormat="1" ht="15" x14ac:dyDescent="0.25">
      <c r="A89" s="15"/>
      <c r="B89" s="2" t="s">
        <v>99</v>
      </c>
      <c r="C89" s="41">
        <v>918.01</v>
      </c>
    </row>
    <row r="90" spans="1:3" s="16" customFormat="1" ht="15" x14ac:dyDescent="0.25">
      <c r="A90" s="15"/>
      <c r="B90" s="2" t="s">
        <v>100</v>
      </c>
      <c r="C90" s="41">
        <v>20.225999999999999</v>
      </c>
    </row>
    <row r="91" spans="1:3" s="16" customFormat="1" ht="15" x14ac:dyDescent="0.25">
      <c r="A91" s="15"/>
      <c r="B91" s="2" t="s">
        <v>101</v>
      </c>
      <c r="C91" s="41">
        <v>108.29</v>
      </c>
    </row>
    <row r="92" spans="1:3" s="16" customFormat="1" ht="15" x14ac:dyDescent="0.25">
      <c r="A92" s="4"/>
      <c r="B92" s="2" t="s">
        <v>102</v>
      </c>
      <c r="C92" s="41">
        <v>331.74</v>
      </c>
    </row>
    <row r="93" spans="1:3" s="16" customFormat="1" ht="15" x14ac:dyDescent="0.25">
      <c r="A93" s="4"/>
      <c r="B93" s="2" t="s">
        <v>103</v>
      </c>
      <c r="C93" s="41">
        <v>0</v>
      </c>
    </row>
    <row r="94" spans="1:3" s="16" customFormat="1" ht="15" x14ac:dyDescent="0.25">
      <c r="A94" s="4"/>
      <c r="B94" s="2" t="s">
        <v>104</v>
      </c>
      <c r="C94" s="41">
        <v>0</v>
      </c>
    </row>
    <row r="95" spans="1:3" s="16" customFormat="1" ht="30" x14ac:dyDescent="0.25">
      <c r="A95" s="15"/>
      <c r="B95" s="2" t="s">
        <v>105</v>
      </c>
      <c r="C95" s="41">
        <v>918.01</v>
      </c>
    </row>
    <row r="96" spans="1:3" s="16" customFormat="1" ht="15" x14ac:dyDescent="0.25">
      <c r="A96" s="15"/>
      <c r="B96" s="2" t="s">
        <v>106</v>
      </c>
      <c r="C96" s="41">
        <v>20.225999999999999</v>
      </c>
    </row>
    <row r="97" spans="1:3" s="16" customFormat="1" ht="15" x14ac:dyDescent="0.25">
      <c r="A97" s="15"/>
      <c r="B97" s="2" t="s">
        <v>107</v>
      </c>
      <c r="C97" s="41">
        <v>223.56</v>
      </c>
    </row>
    <row r="98" spans="1:3" s="16" customFormat="1" ht="27.75" customHeight="1" x14ac:dyDescent="0.25">
      <c r="A98" s="15"/>
      <c r="B98" s="2" t="s">
        <v>108</v>
      </c>
      <c r="C98" s="41">
        <v>0</v>
      </c>
    </row>
    <row r="99" spans="1:3" s="16" customFormat="1" ht="15" x14ac:dyDescent="0.25">
      <c r="A99" s="2"/>
      <c r="B99" s="2" t="s">
        <v>109</v>
      </c>
      <c r="C99" s="41">
        <v>2929.86</v>
      </c>
    </row>
    <row r="100" spans="1:3" s="16" customFormat="1" ht="15" x14ac:dyDescent="0.25">
      <c r="A100" s="2"/>
      <c r="B100" s="2" t="s">
        <v>110</v>
      </c>
      <c r="C100" s="41">
        <v>1110.93</v>
      </c>
    </row>
    <row r="101" spans="1:3" s="16" customFormat="1" ht="15" x14ac:dyDescent="0.25">
      <c r="A101" s="2"/>
      <c r="B101" s="10" t="s">
        <v>111</v>
      </c>
      <c r="C101" s="41">
        <v>0</v>
      </c>
    </row>
    <row r="102" spans="1:3" s="16" customFormat="1" ht="15" x14ac:dyDescent="0.25">
      <c r="A102" s="4" t="s">
        <v>83</v>
      </c>
      <c r="B102" s="2" t="s">
        <v>112</v>
      </c>
      <c r="C102" s="41">
        <v>1464.93</v>
      </c>
    </row>
    <row r="103" spans="1:3" s="16" customFormat="1" ht="15" x14ac:dyDescent="0.25">
      <c r="A103" s="4" t="s">
        <v>85</v>
      </c>
      <c r="B103" s="2" t="s">
        <v>110</v>
      </c>
      <c r="C103" s="41">
        <v>740.62</v>
      </c>
    </row>
    <row r="104" spans="1:3" s="16" customFormat="1" ht="15" x14ac:dyDescent="0.25">
      <c r="A104" s="4"/>
      <c r="B104" s="2" t="s">
        <v>113</v>
      </c>
      <c r="C104" s="41">
        <v>331.74</v>
      </c>
    </row>
    <row r="105" spans="1:3" s="16" customFormat="1" ht="15" x14ac:dyDescent="0.25">
      <c r="A105" s="4"/>
      <c r="B105" s="2" t="s">
        <v>114</v>
      </c>
      <c r="C105" s="41">
        <v>918.01</v>
      </c>
    </row>
    <row r="106" spans="1:3" s="16" customFormat="1" ht="15" x14ac:dyDescent="0.25">
      <c r="A106" s="4"/>
      <c r="B106" s="2" t="s">
        <v>115</v>
      </c>
      <c r="C106" s="41">
        <v>20.225999999999999</v>
      </c>
    </row>
    <row r="107" spans="1:3" s="16" customFormat="1" ht="15" x14ac:dyDescent="0.25">
      <c r="A107" s="4"/>
      <c r="B107" s="2" t="s">
        <v>116</v>
      </c>
      <c r="C107" s="41">
        <v>223.56</v>
      </c>
    </row>
    <row r="108" spans="1:3" s="16" customFormat="1" ht="30" x14ac:dyDescent="0.25">
      <c r="A108" s="4"/>
      <c r="B108" s="2" t="s">
        <v>117</v>
      </c>
      <c r="C108" s="41">
        <v>918.01</v>
      </c>
    </row>
    <row r="109" spans="1:3" s="16" customFormat="1" ht="15" x14ac:dyDescent="0.25">
      <c r="A109" s="4"/>
      <c r="B109" s="2" t="s">
        <v>118</v>
      </c>
      <c r="C109" s="41">
        <v>186.72</v>
      </c>
    </row>
    <row r="110" spans="1:3" s="16" customFormat="1" ht="15" x14ac:dyDescent="0.25">
      <c r="A110" s="4"/>
      <c r="B110" s="2" t="s">
        <v>119</v>
      </c>
      <c r="C110" s="41">
        <v>40.451999999999998</v>
      </c>
    </row>
    <row r="111" spans="1:3" s="16" customFormat="1" ht="15" x14ac:dyDescent="0.25">
      <c r="A111" s="4"/>
      <c r="B111" s="2" t="s">
        <v>120</v>
      </c>
      <c r="C111" s="41">
        <v>111.78</v>
      </c>
    </row>
    <row r="112" spans="1:3" s="16" customFormat="1" ht="30" x14ac:dyDescent="0.25">
      <c r="A112" s="4"/>
      <c r="B112" s="2" t="s">
        <v>121</v>
      </c>
      <c r="C112" s="41">
        <v>0</v>
      </c>
    </row>
    <row r="113" spans="1:3" s="16" customFormat="1" x14ac:dyDescent="0.25">
      <c r="A113" s="2"/>
      <c r="B113" s="12" t="s">
        <v>122</v>
      </c>
      <c r="C113" s="41">
        <v>0</v>
      </c>
    </row>
    <row r="114" spans="1:3" s="16" customFormat="1" ht="30" x14ac:dyDescent="0.25">
      <c r="A114" s="4" t="s">
        <v>83</v>
      </c>
      <c r="B114" s="2" t="s">
        <v>123</v>
      </c>
      <c r="C114" s="41">
        <v>320</v>
      </c>
    </row>
    <row r="115" spans="1:3" s="16" customFormat="1" ht="15" x14ac:dyDescent="0.25">
      <c r="A115" s="4" t="s">
        <v>85</v>
      </c>
      <c r="B115" s="2" t="s">
        <v>124</v>
      </c>
      <c r="C115" s="41">
        <v>272.56</v>
      </c>
    </row>
    <row r="116" spans="1:3" s="16" customFormat="1" ht="15" x14ac:dyDescent="0.25">
      <c r="A116" s="4" t="s">
        <v>87</v>
      </c>
      <c r="B116" s="2" t="s">
        <v>125</v>
      </c>
      <c r="C116" s="41">
        <v>354.935</v>
      </c>
    </row>
    <row r="117" spans="1:3" s="16" customFormat="1" ht="15" x14ac:dyDescent="0.25">
      <c r="A117" s="4" t="s">
        <v>0</v>
      </c>
      <c r="B117" s="2" t="s">
        <v>126</v>
      </c>
      <c r="C117" s="41">
        <v>794.2</v>
      </c>
    </row>
    <row r="118" spans="1:3" s="16" customFormat="1" ht="15" x14ac:dyDescent="0.25">
      <c r="A118" s="4" t="s">
        <v>1</v>
      </c>
      <c r="B118" s="2" t="s">
        <v>119</v>
      </c>
      <c r="C118" s="41">
        <v>40.451999999999998</v>
      </c>
    </row>
    <row r="119" spans="1:3" s="16" customFormat="1" x14ac:dyDescent="0.25">
      <c r="A119" s="4"/>
      <c r="B119" s="12" t="s">
        <v>127</v>
      </c>
      <c r="C119" s="41">
        <v>1782.1469999999999</v>
      </c>
    </row>
    <row r="120" spans="1:3" s="16" customFormat="1" ht="15" x14ac:dyDescent="0.25">
      <c r="A120" s="4" t="s">
        <v>83</v>
      </c>
      <c r="B120" s="2" t="s">
        <v>128</v>
      </c>
      <c r="C120" s="41">
        <v>1000.54</v>
      </c>
    </row>
    <row r="121" spans="1:3" s="16" customFormat="1" ht="15" x14ac:dyDescent="0.25">
      <c r="A121" s="4" t="s">
        <v>85</v>
      </c>
      <c r="B121" s="2" t="s">
        <v>129</v>
      </c>
      <c r="C121" s="41">
        <v>500.27</v>
      </c>
    </row>
    <row r="122" spans="1:3" s="16" customFormat="1" ht="15" x14ac:dyDescent="0.25">
      <c r="A122" s="4" t="s">
        <v>87</v>
      </c>
      <c r="B122" s="2" t="s">
        <v>130</v>
      </c>
      <c r="C122" s="41">
        <v>809.5</v>
      </c>
    </row>
    <row r="123" spans="1:3" s="16" customFormat="1" ht="15" x14ac:dyDescent="0.25">
      <c r="A123" s="4" t="s">
        <v>0</v>
      </c>
      <c r="B123" s="2" t="s">
        <v>131</v>
      </c>
      <c r="C123" s="41">
        <v>809.5</v>
      </c>
    </row>
    <row r="124" spans="1:3" s="16" customFormat="1" ht="15" x14ac:dyDescent="0.25">
      <c r="A124" s="4" t="s">
        <v>1</v>
      </c>
      <c r="B124" s="2" t="s">
        <v>132</v>
      </c>
      <c r="C124" s="41">
        <v>169.63</v>
      </c>
    </row>
    <row r="125" spans="1:3" s="16" customFormat="1" ht="18" x14ac:dyDescent="0.25">
      <c r="A125" s="4" t="s">
        <v>2</v>
      </c>
      <c r="B125" s="2" t="s">
        <v>171</v>
      </c>
      <c r="C125" s="41">
        <v>88.38</v>
      </c>
    </row>
    <row r="126" spans="1:3" s="16" customFormat="1" ht="15" x14ac:dyDescent="0.25">
      <c r="A126" s="4" t="s">
        <v>3</v>
      </c>
      <c r="B126" s="2" t="s">
        <v>133</v>
      </c>
      <c r="C126" s="41">
        <v>725.44</v>
      </c>
    </row>
    <row r="127" spans="1:3" s="16" customFormat="1" ht="15" x14ac:dyDescent="0.25">
      <c r="A127" s="4" t="s">
        <v>4</v>
      </c>
      <c r="B127" s="2" t="s">
        <v>134</v>
      </c>
      <c r="C127" s="41">
        <v>663.48</v>
      </c>
    </row>
    <row r="128" spans="1:3" s="16" customFormat="1" ht="15" x14ac:dyDescent="0.25">
      <c r="A128" s="4" t="s">
        <v>5</v>
      </c>
      <c r="B128" s="2" t="s">
        <v>119</v>
      </c>
      <c r="C128" s="41">
        <v>60.677999999999997</v>
      </c>
    </row>
    <row r="129" spans="1:3" s="16" customFormat="1" ht="30" x14ac:dyDescent="0.25">
      <c r="A129" s="19"/>
      <c r="B129" s="2" t="s">
        <v>135</v>
      </c>
      <c r="C129" s="41">
        <v>0</v>
      </c>
    </row>
    <row r="130" spans="1:3" s="16" customFormat="1" ht="15" x14ac:dyDescent="0.25">
      <c r="A130" s="19"/>
      <c r="B130" s="2" t="s">
        <v>136</v>
      </c>
      <c r="C130" s="41">
        <v>0</v>
      </c>
    </row>
    <row r="131" spans="1:3" s="16" customFormat="1" ht="15" x14ac:dyDescent="0.25">
      <c r="A131" s="19"/>
      <c r="B131" s="2" t="s">
        <v>137</v>
      </c>
      <c r="C131" s="41">
        <v>111.78</v>
      </c>
    </row>
    <row r="132" spans="1:3" s="16" customFormat="1" ht="15" x14ac:dyDescent="0.25">
      <c r="A132" s="4"/>
      <c r="B132" s="2" t="s">
        <v>138</v>
      </c>
      <c r="C132" s="41">
        <v>0</v>
      </c>
    </row>
    <row r="133" spans="1:3" s="16" customFormat="1" x14ac:dyDescent="0.25">
      <c r="A133" s="4"/>
      <c r="B133" s="12" t="s">
        <v>139</v>
      </c>
      <c r="C133" s="41">
        <v>0</v>
      </c>
    </row>
    <row r="134" spans="1:3" s="16" customFormat="1" ht="15" x14ac:dyDescent="0.25">
      <c r="A134" s="4" t="s">
        <v>83</v>
      </c>
      <c r="B134" s="2" t="s">
        <v>140</v>
      </c>
      <c r="C134" s="41">
        <v>3906.48</v>
      </c>
    </row>
    <row r="135" spans="1:3" s="16" customFormat="1" ht="15" x14ac:dyDescent="0.25">
      <c r="A135" s="4" t="s">
        <v>85</v>
      </c>
      <c r="B135" s="2" t="s">
        <v>134</v>
      </c>
      <c r="C135" s="41">
        <v>1658.7</v>
      </c>
    </row>
    <row r="136" spans="1:3" s="16" customFormat="1" ht="45" x14ac:dyDescent="0.25">
      <c r="A136" s="15" t="s">
        <v>207</v>
      </c>
      <c r="B136" s="12" t="s">
        <v>141</v>
      </c>
      <c r="C136" s="36">
        <v>0</v>
      </c>
    </row>
    <row r="137" spans="1:3" s="16" customFormat="1" ht="15" x14ac:dyDescent="0.25">
      <c r="A137" s="15"/>
      <c r="B137" s="2" t="s">
        <v>142</v>
      </c>
      <c r="C137" s="41">
        <v>1034.28</v>
      </c>
    </row>
    <row r="138" spans="1:3" s="16" customFormat="1" ht="15" x14ac:dyDescent="0.25">
      <c r="A138" s="15"/>
      <c r="B138" s="2" t="s">
        <v>143</v>
      </c>
      <c r="C138" s="41">
        <v>0</v>
      </c>
    </row>
    <row r="139" spans="1:3" s="16" customFormat="1" ht="15" x14ac:dyDescent="0.25">
      <c r="A139" s="15"/>
      <c r="B139" s="2" t="s">
        <v>144</v>
      </c>
      <c r="C139" s="41">
        <v>0</v>
      </c>
    </row>
    <row r="140" spans="1:3" s="16" customFormat="1" ht="15" x14ac:dyDescent="0.25">
      <c r="A140" s="15"/>
      <c r="B140" s="2" t="s">
        <v>145</v>
      </c>
      <c r="C140" s="41">
        <v>88.08</v>
      </c>
    </row>
    <row r="141" spans="1:3" s="16" customFormat="1" ht="15" x14ac:dyDescent="0.25">
      <c r="A141" s="2"/>
      <c r="B141" s="2" t="s">
        <v>146</v>
      </c>
      <c r="C141" s="41">
        <v>121.5</v>
      </c>
    </row>
    <row r="142" spans="1:3" s="16" customFormat="1" ht="30" x14ac:dyDescent="0.25">
      <c r="A142" s="2"/>
      <c r="B142" s="2" t="s">
        <v>147</v>
      </c>
      <c r="C142" s="41">
        <v>598.92000000000007</v>
      </c>
    </row>
    <row r="143" spans="1:3" s="16" customFormat="1" ht="30" x14ac:dyDescent="0.25">
      <c r="A143" s="2"/>
      <c r="B143" s="2" t="s">
        <v>148</v>
      </c>
      <c r="C143" s="41">
        <v>1008.7</v>
      </c>
    </row>
    <row r="144" spans="1:3" s="16" customFormat="1" ht="31.5" x14ac:dyDescent="0.25">
      <c r="A144" s="4"/>
      <c r="B144" s="12" t="s">
        <v>149</v>
      </c>
      <c r="C144" s="41">
        <v>0</v>
      </c>
    </row>
    <row r="145" spans="1:3" s="16" customFormat="1" ht="15" x14ac:dyDescent="0.25">
      <c r="A145" s="4"/>
      <c r="B145" s="2" t="s">
        <v>150</v>
      </c>
      <c r="C145" s="41">
        <v>522.94000000000005</v>
      </c>
    </row>
    <row r="146" spans="1:3" s="16" customFormat="1" x14ac:dyDescent="0.25">
      <c r="A146" s="4"/>
      <c r="B146" s="12" t="s">
        <v>151</v>
      </c>
      <c r="C146" s="41">
        <v>3792.18</v>
      </c>
    </row>
    <row r="147" spans="1:3" s="16" customFormat="1" ht="15" x14ac:dyDescent="0.25">
      <c r="A147" s="4"/>
      <c r="B147" s="2" t="s">
        <v>152</v>
      </c>
      <c r="C147" s="41">
        <v>0</v>
      </c>
    </row>
    <row r="148" spans="1:3" s="16" customFormat="1" ht="15" x14ac:dyDescent="0.25">
      <c r="A148" s="4"/>
      <c r="B148" s="2" t="s">
        <v>153</v>
      </c>
      <c r="C148" s="41">
        <v>799.47</v>
      </c>
    </row>
    <row r="149" spans="1:3" s="16" customFormat="1" ht="15" x14ac:dyDescent="0.25">
      <c r="A149" s="4"/>
      <c r="B149" s="2" t="s">
        <v>154</v>
      </c>
      <c r="C149" s="41">
        <v>0</v>
      </c>
    </row>
    <row r="150" spans="1:3" s="16" customFormat="1" x14ac:dyDescent="0.25">
      <c r="A150" s="4"/>
      <c r="B150" s="12" t="s">
        <v>155</v>
      </c>
      <c r="C150" s="41">
        <v>12008.57</v>
      </c>
    </row>
    <row r="151" spans="1:3" s="16" customFormat="1" ht="15" x14ac:dyDescent="0.25">
      <c r="A151" s="15"/>
      <c r="B151" s="2" t="s">
        <v>156</v>
      </c>
      <c r="C151" s="41">
        <v>0</v>
      </c>
    </row>
    <row r="152" spans="1:3" s="16" customFormat="1" ht="15" x14ac:dyDescent="0.25">
      <c r="A152" s="15"/>
      <c r="B152" s="2" t="s">
        <v>157</v>
      </c>
      <c r="C152" s="41">
        <v>116226.16</v>
      </c>
    </row>
    <row r="153" spans="1:3" s="16" customFormat="1" ht="15" x14ac:dyDescent="0.25">
      <c r="A153" s="15"/>
      <c r="B153" s="2" t="s">
        <v>158</v>
      </c>
      <c r="C153" s="41">
        <v>67880.210000000006</v>
      </c>
    </row>
    <row r="154" spans="1:3" s="16" customFormat="1" ht="15" x14ac:dyDescent="0.25">
      <c r="A154" s="15"/>
      <c r="B154" s="2" t="s">
        <v>159</v>
      </c>
      <c r="C154" s="41">
        <v>2808.45</v>
      </c>
    </row>
    <row r="155" spans="1:3" s="16" customFormat="1" ht="15" x14ac:dyDescent="0.25">
      <c r="A155" s="15"/>
      <c r="B155" s="2" t="s">
        <v>160</v>
      </c>
      <c r="C155" s="41">
        <v>0</v>
      </c>
    </row>
    <row r="156" spans="1:3" s="16" customFormat="1" ht="30" x14ac:dyDescent="0.25">
      <c r="A156" s="15"/>
      <c r="B156" s="2" t="s">
        <v>161</v>
      </c>
      <c r="C156" s="41">
        <v>1316.99</v>
      </c>
    </row>
    <row r="157" spans="1:3" s="16" customFormat="1" ht="15" x14ac:dyDescent="0.25">
      <c r="A157" s="15"/>
      <c r="B157" s="2" t="s">
        <v>162</v>
      </c>
      <c r="C157" s="41">
        <v>197.37</v>
      </c>
    </row>
    <row r="158" spans="1:3" s="16" customFormat="1" x14ac:dyDescent="0.25">
      <c r="A158" s="20"/>
      <c r="B158" s="12" t="s">
        <v>208</v>
      </c>
      <c r="C158" s="42">
        <f>SUM(C66:C157)</f>
        <v>263773.77799999999</v>
      </c>
    </row>
    <row r="159" spans="1:3" s="16" customFormat="1" ht="16.5" thickBot="1" x14ac:dyDescent="0.3">
      <c r="A159" s="15">
        <v>11</v>
      </c>
      <c r="B159" s="12" t="s">
        <v>164</v>
      </c>
      <c r="C159" s="42">
        <v>176464.08</v>
      </c>
    </row>
    <row r="160" spans="1:3" s="16" customFormat="1" ht="16.5" thickBot="1" x14ac:dyDescent="0.3">
      <c r="A160" s="21">
        <v>12</v>
      </c>
      <c r="B160" s="22" t="s">
        <v>165</v>
      </c>
      <c r="C160" s="44">
        <f>C159+C158+C65+C57+C56+C55+C52+C45+C34+C22+C14</f>
        <v>1374911.0095799998</v>
      </c>
    </row>
    <row r="161" spans="1:6" s="1" customFormat="1" ht="15" x14ac:dyDescent="0.25">
      <c r="A161" s="25"/>
      <c r="B161" s="26" t="s">
        <v>172</v>
      </c>
      <c r="C161" s="27">
        <v>1203349.8</v>
      </c>
      <c r="D161" s="28"/>
      <c r="E161" s="28"/>
      <c r="F161" s="28"/>
    </row>
    <row r="162" spans="1:6" s="1" customFormat="1" ht="15" x14ac:dyDescent="0.25">
      <c r="A162" s="29"/>
      <c r="B162" s="26" t="s">
        <v>173</v>
      </c>
      <c r="C162" s="30">
        <v>1201727.6200000001</v>
      </c>
      <c r="D162" s="31"/>
      <c r="E162" s="31"/>
      <c r="F162" s="31"/>
    </row>
    <row r="163" spans="1:6" s="1" customFormat="1" ht="15" x14ac:dyDescent="0.25">
      <c r="A163" s="29"/>
      <c r="B163" s="26" t="s">
        <v>209</v>
      </c>
      <c r="C163" s="30">
        <v>666118.26</v>
      </c>
      <c r="D163" s="31"/>
      <c r="E163" s="31"/>
      <c r="F163" s="31"/>
    </row>
    <row r="164" spans="1:6" s="1" customFormat="1" ht="15" x14ac:dyDescent="0.25">
      <c r="A164" s="25"/>
      <c r="B164" s="29" t="s">
        <v>175</v>
      </c>
      <c r="C164" s="32">
        <f>C162-C160+C163</f>
        <v>492934.87042000028</v>
      </c>
      <c r="D164" s="31"/>
      <c r="E164" s="31"/>
      <c r="F164" s="31"/>
    </row>
    <row r="165" spans="1:6" s="33" customFormat="1" ht="15" x14ac:dyDescent="0.25">
      <c r="A165" s="25"/>
      <c r="B165" s="29" t="s">
        <v>174</v>
      </c>
      <c r="C165" s="32">
        <f>C164+C5</f>
        <v>413467.72450000042</v>
      </c>
    </row>
  </sheetData>
  <mergeCells count="3">
    <mergeCell ref="A1:B1"/>
    <mergeCell ref="A2:B2"/>
    <mergeCell ref="A3:B3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2021-01-15T02:34:29Z</dcterms:created>
  <dcterms:modified xsi:type="dcterms:W3CDTF">2021-03-09T01:57:47Z</dcterms:modified>
</cp:coreProperties>
</file>