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г ЖЭК 4\"/>
    </mc:Choice>
  </mc:AlternateContent>
  <bookViews>
    <workbookView xWindow="0" yWindow="0" windowWidth="19320" windowHeight="135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5" i="1" l="1"/>
  <c r="C66" i="1" l="1"/>
  <c r="C60" i="1"/>
  <c r="C47" i="1"/>
  <c r="C40" i="1"/>
  <c r="C37" i="1"/>
  <c r="C31" i="1"/>
  <c r="C23" i="1"/>
  <c r="C10" i="1"/>
  <c r="C62" i="1"/>
</calcChain>
</file>

<file path=xl/sharedStrings.xml><?xml version="1.0" encoding="utf-8"?>
<sst xmlns="http://schemas.openxmlformats.org/spreadsheetml/2006/main" count="98" uniqueCount="97">
  <si>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</si>
  <si>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</si>
  <si>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</si>
  <si>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</si>
  <si>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</si>
  <si>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(генеральная уборка)</t>
  </si>
  <si>
    <t xml:space="preserve">            ИТОГО по п. 1 :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</si>
  <si>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</si>
  <si>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</si>
  <si>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</si>
  <si>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</si>
  <si>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</si>
  <si>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</si>
  <si>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</si>
  <si>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</si>
  <si>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Подметание снега  до 2-х см 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</si>
  <si>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</si>
  <si>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</si>
  <si>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</si>
  <si>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</si>
  <si>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</si>
  <si>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</si>
  <si>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</si>
  <si>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</si>
  <si>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</si>
  <si>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</si>
  <si>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</si>
  <si>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</si>
  <si>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</si>
  <si>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</si>
  <si>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</si>
  <si>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</si>
  <si>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</si>
  <si>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</si>
  <si>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</si>
  <si>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</si>
  <si>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(констр.элем.) Прочистка засоренных неисправн.в системах вентиляции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</si>
  <si>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</si>
  <si>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</si>
  <si>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</si>
  <si>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</si>
  <si>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</si>
  <si>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</si>
  <si>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</si>
  <si>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</si>
  <si>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</si>
  <si>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</si>
  <si>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</si>
  <si>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</si>
  <si>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Обслуживание общедомовых приборов учета гор воды</t>
  </si>
  <si>
    <t>Обслуживание общедомовых приборов учета холодной воды</t>
  </si>
  <si>
    <t>Снятие и запись показаний, обработка информации и занесение в компьютер, передача данных энергоснабжающей организации (вода гор.)</t>
  </si>
  <si>
    <t>Снятие и запись показаний, обработка информации и занесение в компьютер, передача данных энергоснабжающей организации (вода хол.)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</si>
  <si>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</si>
  <si>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Текущий ремонт электрооборудования (непредвиденные работы</t>
  </si>
  <si>
    <t>замена светильника освещения придомовой территории с автовышки (прожектор LED светодиодный)</t>
  </si>
  <si>
    <t>а</t>
  </si>
  <si>
    <t xml:space="preserve">установка прожектора LED светодиодного </t>
  </si>
  <si>
    <t>стоимость работы автовышки</t>
  </si>
  <si>
    <t>Текущий ремонт систем конструкт.элементов) (непредвиденные работы</t>
  </si>
  <si>
    <t>сброс снега с кровли</t>
  </si>
  <si>
    <t>очистка подъездного козырька от снега с перекидыванием в валы, толщ.более 70 см</t>
  </si>
  <si>
    <t>открытие подвальных продухов</t>
  </si>
  <si>
    <t>осмотр чердака и кровли для выявления причины подтопления квартиры №5</t>
  </si>
  <si>
    <t>осмотр чердака на наличие течей с кровли</t>
  </si>
  <si>
    <t>установка емкости для сбора воды на чердаке</t>
  </si>
  <si>
    <t>Управление многоквартирным домом</t>
  </si>
  <si>
    <t xml:space="preserve">   Сумма затрат по дому   :</t>
  </si>
  <si>
    <t>по управлению и обслуживанию</t>
  </si>
  <si>
    <t>МКД по ул.Калинина 11</t>
  </si>
  <si>
    <t>1. Содержание помещений общего пользования</t>
  </si>
  <si>
    <t xml:space="preserve">Отчет за 2020 г. 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</si>
  <si>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</si>
  <si>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</si>
  <si>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</si>
  <si>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на 01.01.2020 г. ("+" экономия, "-" перерасход)</t>
  </si>
  <si>
    <t>Результат за 2020 год "+" - экономия "-" - перерасход</t>
  </si>
  <si>
    <t>б</t>
  </si>
  <si>
    <t xml:space="preserve">   2. Уборка придомовой территории, входящей в состав общего имущества</t>
  </si>
  <si>
    <t>2.8.</t>
  </si>
  <si>
    <t>2.10.</t>
  </si>
  <si>
    <t>3.2.</t>
  </si>
  <si>
    <t>3.3.</t>
  </si>
  <si>
    <t>3.4.</t>
  </si>
  <si>
    <t>3.5.</t>
  </si>
  <si>
    <t>3.6.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</si>
  <si>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</si>
  <si>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</si>
  <si>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</si>
  <si>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</si>
  <si>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</si>
  <si>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 Поверка и обслуживание общедомовых приборов учета.</t>
  </si>
  <si>
    <t xml:space="preserve">            ИТОГО по п. 6 :</t>
  </si>
  <si>
    <t xml:space="preserve">  7. Текущий ремонт (непредвиденные работы)</t>
  </si>
  <si>
    <t xml:space="preserve"> 7.1</t>
  </si>
  <si>
    <t xml:space="preserve"> 7.2</t>
  </si>
  <si>
    <t xml:space="preserve">            ИТОГО по п. 7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</si>
</sst>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1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>
      <alignment vertical="center"/>
    </xf>
    <xf numFmtId="0" fontId="5" fillId="0" borderId="0" xfId="1" applyFont="1" applyFill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3" fillId="0" borderId="0" xfId="1" applyNumberFormat="1" applyFont="1"/>
    <xf numFmtId="0" fontId="10" fillId="0" borderId="0" xfId="1" applyFont="1"/>
    <xf numFmtId="0" fontId="3" fillId="0" borderId="0" xfId="1" applyFont="1"/>
    <xf numFmtId="2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6" fontId="14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2" fontId="14" fillId="0" borderId="8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8" xfId="1" applyFont="1" applyFill="1" applyBorder="1" applyAlignment="1">
      <alignment wrapText="1"/>
    </xf>
    <xf numFmtId="2" fontId="16" fillId="0" borderId="1" xfId="0" applyNumberFormat="1" applyFont="1" applyFill="1" applyBorder="1" applyAlignment="1">
      <alignment vertical="center"/>
    </xf>
    <xf numFmtId="2" fontId="11" fillId="0" borderId="1" xfId="0" applyNumberFormat="1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vertical="center" wrapText="1"/>
    </xf>
    <xf numFmtId="2" fontId="11" fillId="0" borderId="1" xfId="2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43" workbookViewId="0">
      <selection activeCell="E54" sqref="E54"/>
    </sheetView>
  </sheetViews>
  <sheetFormatPr defaultRowHeight="15.75" x14ac:dyDescent="0.25"/>
  <cols>
    <col min="1" max="1" width="5.28515625" style="14" customWidth="1"/>
    <col min="2" max="2" width="68.5703125" style="13" customWidth="1"/>
    <col min="3" max="3" width="23.7109375" style="15" customWidth="1"/>
    <col min="4" max="189" width="9.140625" style="13"/>
    <col min="190" max="190" width="5.28515625" style="13" customWidth="1"/>
    <col min="191" max="191" width="46" style="13" customWidth="1"/>
    <col min="192" max="197" width="9.28515625" style="13" customWidth="1"/>
    <col min="198" max="237" width="0" style="13" hidden="1" customWidth="1"/>
    <col min="238" max="244" width="9.140625" style="13"/>
    <col min="245" max="245" width="9.28515625" style="13" bestFit="1" customWidth="1"/>
    <col min="246" max="246" width="14.28515625" style="13" customWidth="1"/>
    <col min="247" max="16384" width="9.140625" style="13"/>
  </cols>
  <sheetData>
    <row r="1" spans="1:4" s="3" customFormat="1" x14ac:dyDescent="0.25">
      <c r="A1" s="61" t="s">
        <v>71</v>
      </c>
      <c r="B1" s="61"/>
      <c r="C1" s="2"/>
    </row>
    <row r="2" spans="1:4" s="3" customFormat="1" x14ac:dyDescent="0.25">
      <c r="A2" s="61" t="s">
        <v>68</v>
      </c>
      <c r="B2" s="61"/>
      <c r="C2" s="2"/>
    </row>
    <row r="3" spans="1:4" s="3" customFormat="1" x14ac:dyDescent="0.25">
      <c r="A3" s="61" t="s">
        <v>69</v>
      </c>
      <c r="B3" s="61"/>
      <c r="C3" s="2"/>
    </row>
    <row r="4" spans="1:4" s="8" customFormat="1" x14ac:dyDescent="0.25">
      <c r="A4" s="4"/>
      <c r="B4" s="5"/>
      <c r="C4" s="6"/>
      <c r="D4" s="7"/>
    </row>
    <row r="5" spans="1:4" s="8" customFormat="1" x14ac:dyDescent="0.25">
      <c r="A5" s="20"/>
      <c r="B5" s="43" t="s">
        <v>75</v>
      </c>
      <c r="C5" s="19">
        <v>-5360.8450540000049</v>
      </c>
      <c r="D5" s="7"/>
    </row>
    <row r="6" spans="1:4" s="8" customFormat="1" x14ac:dyDescent="0.25">
      <c r="A6" s="20"/>
      <c r="B6" s="44" t="s">
        <v>70</v>
      </c>
      <c r="C6" s="23"/>
      <c r="D6" s="7"/>
    </row>
    <row r="7" spans="1:4" s="9" customFormat="1" ht="33" customHeight="1" x14ac:dyDescent="0.25">
      <c r="A7" s="24" t="s">
        <v>0</v>
      </c>
      <c r="B7" s="45" t="s">
        <v>1</v>
      </c>
      <c r="C7" s="25">
        <v>975.93600000000004</v>
      </c>
    </row>
    <row r="8" spans="1:4" s="9" customFormat="1" ht="24.75" customHeight="1" x14ac:dyDescent="0.25">
      <c r="A8" s="24" t="s">
        <v>2</v>
      </c>
      <c r="B8" s="45" t="s">
        <v>3</v>
      </c>
      <c r="C8" s="25">
        <v>6693.6480000000001</v>
      </c>
    </row>
    <row r="9" spans="1:4" s="9" customFormat="1" ht="47.25" x14ac:dyDescent="0.25">
      <c r="A9" s="24" t="s">
        <v>4</v>
      </c>
      <c r="B9" s="45" t="s">
        <v>5</v>
      </c>
      <c r="C9" s="25">
        <v>486.51120000000003</v>
      </c>
    </row>
    <row r="10" spans="1:4" s="9" customFormat="1" x14ac:dyDescent="0.25">
      <c r="A10" s="24"/>
      <c r="B10" s="46" t="s">
        <v>6</v>
      </c>
      <c r="C10" s="51">
        <f>SUM(C7:C9)</f>
        <v>8156.0951999999997</v>
      </c>
    </row>
    <row r="11" spans="1:4" s="9" customFormat="1" x14ac:dyDescent="0.25">
      <c r="A11" s="26"/>
      <c r="B11" s="27"/>
      <c r="C11" s="24"/>
    </row>
    <row r="12" spans="1:4" s="9" customFormat="1" x14ac:dyDescent="0.25">
      <c r="A12" s="28"/>
      <c r="B12" s="29" t="s">
        <v>78</v>
      </c>
      <c r="C12" s="24"/>
    </row>
    <row r="13" spans="1:4" s="9" customFormat="1" ht="26.25" customHeight="1" x14ac:dyDescent="0.25">
      <c r="A13" s="24" t="s">
        <v>7</v>
      </c>
      <c r="B13" s="45" t="s">
        <v>8</v>
      </c>
      <c r="C13" s="25">
        <v>2574.66</v>
      </c>
    </row>
    <row r="14" spans="1:4" s="9" customFormat="1" ht="25.5" customHeight="1" x14ac:dyDescent="0.25">
      <c r="A14" s="31" t="s">
        <v>9</v>
      </c>
      <c r="B14" s="45" t="s">
        <v>10</v>
      </c>
      <c r="C14" s="25">
        <v>3149.2799999999997</v>
      </c>
    </row>
    <row r="15" spans="1:4" s="9" customFormat="1" ht="24.75" customHeight="1" x14ac:dyDescent="0.25">
      <c r="A15" s="31" t="s">
        <v>11</v>
      </c>
      <c r="B15" s="45" t="s">
        <v>12</v>
      </c>
      <c r="C15" s="25">
        <v>746.49599999999998</v>
      </c>
    </row>
    <row r="16" spans="1:4" s="9" customFormat="1" ht="20.25" customHeight="1" x14ac:dyDescent="0.25">
      <c r="A16" s="31" t="s">
        <v>13</v>
      </c>
      <c r="B16" s="45" t="s">
        <v>14</v>
      </c>
      <c r="C16" s="25">
        <v>1090</v>
      </c>
    </row>
    <row r="17" spans="1:3" s="9" customFormat="1" x14ac:dyDescent="0.25">
      <c r="A17" s="32" t="s">
        <v>17</v>
      </c>
      <c r="B17" s="45" t="s">
        <v>15</v>
      </c>
      <c r="C17" s="25">
        <v>6076.4832000000006</v>
      </c>
    </row>
    <row r="18" spans="1:3" s="9" customFormat="1" x14ac:dyDescent="0.25">
      <c r="A18" s="32" t="s">
        <v>19</v>
      </c>
      <c r="B18" s="45" t="s">
        <v>16</v>
      </c>
      <c r="C18" s="25">
        <v>7072.7472000000007</v>
      </c>
    </row>
    <row r="19" spans="1:3" s="9" customFormat="1" ht="32.25" customHeight="1" x14ac:dyDescent="0.25">
      <c r="A19" s="32" t="s">
        <v>21</v>
      </c>
      <c r="B19" s="45" t="s">
        <v>18</v>
      </c>
      <c r="C19" s="25">
        <v>1286</v>
      </c>
    </row>
    <row r="20" spans="1:3" s="9" customFormat="1" ht="34.5" customHeight="1" x14ac:dyDescent="0.25">
      <c r="A20" s="32" t="s">
        <v>79</v>
      </c>
      <c r="B20" s="45" t="s">
        <v>20</v>
      </c>
      <c r="C20" s="25">
        <v>289.70999999999998</v>
      </c>
    </row>
    <row r="21" spans="1:3" s="9" customFormat="1" ht="33" customHeight="1" x14ac:dyDescent="0.25">
      <c r="A21" s="32" t="s">
        <v>23</v>
      </c>
      <c r="B21" s="45" t="s">
        <v>22</v>
      </c>
      <c r="C21" s="25">
        <v>2074.3359999999998</v>
      </c>
    </row>
    <row r="22" spans="1:3" s="9" customFormat="1" ht="24" customHeight="1" x14ac:dyDescent="0.25">
      <c r="A22" s="32" t="s">
        <v>80</v>
      </c>
      <c r="B22" s="45" t="s">
        <v>24</v>
      </c>
      <c r="C22" s="25">
        <v>645.89400000000001</v>
      </c>
    </row>
    <row r="23" spans="1:3" s="9" customFormat="1" ht="20.25" customHeight="1" x14ac:dyDescent="0.25">
      <c r="A23" s="24"/>
      <c r="B23" s="46" t="s">
        <v>25</v>
      </c>
      <c r="C23" s="51">
        <f>SUM(C13:C22)</f>
        <v>25005.606400000001</v>
      </c>
    </row>
    <row r="24" spans="1:3" s="9" customFormat="1" x14ac:dyDescent="0.25">
      <c r="A24" s="30"/>
      <c r="B24" s="33" t="s">
        <v>26</v>
      </c>
      <c r="C24" s="53"/>
    </row>
    <row r="25" spans="1:3" s="9" customFormat="1" ht="45" customHeight="1" x14ac:dyDescent="0.25">
      <c r="A25" s="24" t="s">
        <v>27</v>
      </c>
      <c r="B25" s="45" t="s">
        <v>28</v>
      </c>
      <c r="C25" s="25">
        <v>0</v>
      </c>
    </row>
    <row r="26" spans="1:3" s="10" customFormat="1" ht="17.25" customHeight="1" x14ac:dyDescent="0.25">
      <c r="A26" s="24" t="s">
        <v>81</v>
      </c>
      <c r="B26" s="45" t="s">
        <v>29</v>
      </c>
      <c r="C26" s="54">
        <v>6816.81</v>
      </c>
    </row>
    <row r="27" spans="1:3" s="10" customFormat="1" ht="15.75" customHeight="1" x14ac:dyDescent="0.25">
      <c r="A27" s="24" t="s">
        <v>82</v>
      </c>
      <c r="B27" s="45" t="s">
        <v>30</v>
      </c>
      <c r="C27" s="54">
        <v>3088.44</v>
      </c>
    </row>
    <row r="28" spans="1:3" s="10" customFormat="1" ht="16.5" customHeight="1" x14ac:dyDescent="0.25">
      <c r="A28" s="24" t="s">
        <v>83</v>
      </c>
      <c r="B28" s="45" t="s">
        <v>31</v>
      </c>
      <c r="C28" s="54">
        <v>113.85000000000001</v>
      </c>
    </row>
    <row r="29" spans="1:3" s="10" customFormat="1" ht="15.75" customHeight="1" x14ac:dyDescent="0.25">
      <c r="A29" s="24" t="s">
        <v>84</v>
      </c>
      <c r="B29" s="45" t="s">
        <v>32</v>
      </c>
      <c r="C29" s="54">
        <v>1635.3000000000002</v>
      </c>
    </row>
    <row r="30" spans="1:3" s="10" customFormat="1" ht="18" customHeight="1" x14ac:dyDescent="0.25">
      <c r="A30" s="24" t="s">
        <v>85</v>
      </c>
      <c r="B30" s="45" t="s">
        <v>33</v>
      </c>
      <c r="C30" s="54">
        <v>3101.1200000000003</v>
      </c>
    </row>
    <row r="31" spans="1:3" s="9" customFormat="1" x14ac:dyDescent="0.25">
      <c r="A31" s="24"/>
      <c r="B31" s="46" t="s">
        <v>25</v>
      </c>
      <c r="C31" s="51">
        <f>SUM(C25:C30)</f>
        <v>14755.520000000002</v>
      </c>
    </row>
    <row r="32" spans="1:3" s="9" customFormat="1" x14ac:dyDescent="0.25">
      <c r="A32" s="58"/>
      <c r="B32" s="29" t="s">
        <v>34</v>
      </c>
      <c r="C32" s="53"/>
    </row>
    <row r="33" spans="1:3" s="9" customFormat="1" ht="47.25" x14ac:dyDescent="0.25">
      <c r="A33" s="59" t="s">
        <v>35</v>
      </c>
      <c r="B33" s="45" t="s">
        <v>36</v>
      </c>
      <c r="C33" s="25">
        <v>986.29</v>
      </c>
    </row>
    <row r="34" spans="1:3" s="9" customFormat="1" ht="31.5" x14ac:dyDescent="0.25">
      <c r="A34" s="60" t="s">
        <v>37</v>
      </c>
      <c r="B34" s="45" t="s">
        <v>38</v>
      </c>
      <c r="C34" s="25">
        <v>986.29</v>
      </c>
    </row>
    <row r="35" spans="1:3" s="9" customFormat="1" ht="47.25" x14ac:dyDescent="0.25">
      <c r="A35" s="60" t="s">
        <v>39</v>
      </c>
      <c r="B35" s="45" t="s">
        <v>40</v>
      </c>
      <c r="C35" s="25">
        <v>1972.58</v>
      </c>
    </row>
    <row r="36" spans="1:3" s="9" customFormat="1" x14ac:dyDescent="0.25">
      <c r="A36" s="32" t="s">
        <v>41</v>
      </c>
      <c r="B36" s="45" t="s">
        <v>42</v>
      </c>
      <c r="C36" s="25">
        <v>672.04</v>
      </c>
    </row>
    <row r="37" spans="1:3" s="9" customFormat="1" ht="22.5" customHeight="1" x14ac:dyDescent="0.25">
      <c r="A37" s="24"/>
      <c r="B37" s="46" t="s">
        <v>43</v>
      </c>
      <c r="C37" s="51">
        <f>SUM(C33:C36)</f>
        <v>4617.2</v>
      </c>
    </row>
    <row r="38" spans="1:3" s="9" customFormat="1" ht="41.25" customHeight="1" x14ac:dyDescent="0.25">
      <c r="A38" s="34" t="s">
        <v>44</v>
      </c>
      <c r="B38" s="46" t="s">
        <v>45</v>
      </c>
      <c r="C38" s="25">
        <v>5784.96</v>
      </c>
    </row>
    <row r="39" spans="1:3" s="9" customFormat="1" ht="24" customHeight="1" x14ac:dyDescent="0.25">
      <c r="A39" s="34" t="s">
        <v>46</v>
      </c>
      <c r="B39" s="46" t="s">
        <v>47</v>
      </c>
      <c r="C39" s="25">
        <v>1634.88</v>
      </c>
    </row>
    <row r="40" spans="1:3" s="9" customFormat="1" x14ac:dyDescent="0.25">
      <c r="A40" s="34"/>
      <c r="B40" s="46" t="s">
        <v>48</v>
      </c>
      <c r="C40" s="51">
        <f>SUM(C38:C39)</f>
        <v>7419.84</v>
      </c>
    </row>
    <row r="41" spans="1:3" s="9" customFormat="1" x14ac:dyDescent="0.25">
      <c r="A41" s="34"/>
      <c r="B41" s="44" t="s">
        <v>91</v>
      </c>
      <c r="C41" s="55"/>
    </row>
    <row r="42" spans="1:3" s="9" customFormat="1" ht="24.75" customHeight="1" x14ac:dyDescent="0.25">
      <c r="A42" s="59" t="s">
        <v>86</v>
      </c>
      <c r="B42" s="45" t="s">
        <v>49</v>
      </c>
      <c r="C42" s="25">
        <v>3175.36</v>
      </c>
    </row>
    <row r="43" spans="1:3" s="9" customFormat="1" ht="24" customHeight="1" x14ac:dyDescent="0.25">
      <c r="A43" s="59" t="s">
        <v>87</v>
      </c>
      <c r="B43" s="45" t="s">
        <v>50</v>
      </c>
      <c r="C43" s="25">
        <v>3175.36</v>
      </c>
    </row>
    <row r="44" spans="1:3" s="9" customFormat="1" ht="47.25" x14ac:dyDescent="0.25">
      <c r="A44" s="59" t="s">
        <v>88</v>
      </c>
      <c r="B44" s="45" t="s">
        <v>51</v>
      </c>
      <c r="C44" s="25">
        <v>3090.98</v>
      </c>
    </row>
    <row r="45" spans="1:3" s="9" customFormat="1" ht="47.25" x14ac:dyDescent="0.25">
      <c r="A45" s="59" t="s">
        <v>89</v>
      </c>
      <c r="B45" s="45" t="s">
        <v>52</v>
      </c>
      <c r="C45" s="25">
        <v>3090.96</v>
      </c>
    </row>
    <row r="46" spans="1:3" s="9" customFormat="1" ht="47.25" x14ac:dyDescent="0.25">
      <c r="A46" s="59" t="s">
        <v>90</v>
      </c>
      <c r="B46" s="45" t="s">
        <v>53</v>
      </c>
      <c r="C46" s="25">
        <v>3090.98</v>
      </c>
    </row>
    <row r="47" spans="1:3" s="9" customFormat="1" x14ac:dyDescent="0.25">
      <c r="A47" s="24"/>
      <c r="B47" s="46" t="s">
        <v>92</v>
      </c>
      <c r="C47" s="51">
        <f>SUM(C42:C46)</f>
        <v>15623.64</v>
      </c>
    </row>
    <row r="48" spans="1:3" s="11" customFormat="1" x14ac:dyDescent="0.25">
      <c r="A48" s="35"/>
      <c r="B48" s="36" t="s">
        <v>93</v>
      </c>
      <c r="C48" s="55"/>
    </row>
    <row r="49" spans="1:6" s="11" customFormat="1" ht="27" customHeight="1" x14ac:dyDescent="0.25">
      <c r="A49" s="20" t="s">
        <v>94</v>
      </c>
      <c r="B49" s="46" t="s">
        <v>54</v>
      </c>
      <c r="C49" s="56"/>
    </row>
    <row r="50" spans="1:6" s="11" customFormat="1" ht="40.5" customHeight="1" x14ac:dyDescent="0.25">
      <c r="A50" s="21"/>
      <c r="B50" s="46" t="s">
        <v>55</v>
      </c>
      <c r="C50" s="56"/>
    </row>
    <row r="51" spans="1:6" s="11" customFormat="1" ht="15.95" customHeight="1" x14ac:dyDescent="0.25">
      <c r="A51" s="21" t="s">
        <v>56</v>
      </c>
      <c r="B51" s="45" t="s">
        <v>57</v>
      </c>
      <c r="C51" s="56">
        <v>1058</v>
      </c>
    </row>
    <row r="52" spans="1:6" s="11" customFormat="1" ht="15.95" customHeight="1" x14ac:dyDescent="0.25">
      <c r="A52" s="21" t="s">
        <v>77</v>
      </c>
      <c r="B52" s="45" t="s">
        <v>58</v>
      </c>
      <c r="C52" s="56">
        <v>1908.4</v>
      </c>
    </row>
    <row r="53" spans="1:6" s="12" customFormat="1" ht="34.5" customHeight="1" x14ac:dyDescent="0.25">
      <c r="A53" s="20" t="s">
        <v>95</v>
      </c>
      <c r="B53" s="46" t="s">
        <v>59</v>
      </c>
      <c r="C53" s="56"/>
    </row>
    <row r="54" spans="1:6" s="12" customFormat="1" x14ac:dyDescent="0.25">
      <c r="A54" s="21"/>
      <c r="B54" s="45" t="s">
        <v>60</v>
      </c>
      <c r="C54" s="56">
        <v>28.73</v>
      </c>
    </row>
    <row r="55" spans="1:6" s="12" customFormat="1" ht="31.5" x14ac:dyDescent="0.25">
      <c r="A55" s="21"/>
      <c r="B55" s="47" t="s">
        <v>61</v>
      </c>
      <c r="C55" s="56">
        <v>210.30360000000002</v>
      </c>
    </row>
    <row r="56" spans="1:6" s="12" customFormat="1" x14ac:dyDescent="0.25">
      <c r="A56" s="21"/>
      <c r="B56" s="45" t="s">
        <v>62</v>
      </c>
      <c r="C56" s="56">
        <v>332.56</v>
      </c>
    </row>
    <row r="57" spans="1:6" s="12" customFormat="1" ht="31.5" x14ac:dyDescent="0.25">
      <c r="A57" s="21"/>
      <c r="B57" s="45" t="s">
        <v>63</v>
      </c>
      <c r="C57" s="56">
        <v>0</v>
      </c>
    </row>
    <row r="58" spans="1:6" s="12" customFormat="1" x14ac:dyDescent="0.25">
      <c r="A58" s="21"/>
      <c r="B58" s="45" t="s">
        <v>64</v>
      </c>
      <c r="C58" s="56">
        <v>0</v>
      </c>
    </row>
    <row r="59" spans="1:6" s="12" customFormat="1" x14ac:dyDescent="0.25">
      <c r="A59" s="21"/>
      <c r="B59" s="45" t="s">
        <v>65</v>
      </c>
      <c r="C59" s="56">
        <v>88.08</v>
      </c>
    </row>
    <row r="60" spans="1:6" s="11" customFormat="1" x14ac:dyDescent="0.25">
      <c r="A60" s="20"/>
      <c r="B60" s="46" t="s">
        <v>96</v>
      </c>
      <c r="C60" s="52">
        <f>SUM(C48:C59)</f>
        <v>3626.0736000000002</v>
      </c>
    </row>
    <row r="61" spans="1:6" s="11" customFormat="1" ht="24.75" customHeight="1" thickBot="1" x14ac:dyDescent="0.3">
      <c r="A61" s="37">
        <v>8</v>
      </c>
      <c r="B61" s="48" t="s">
        <v>66</v>
      </c>
      <c r="C61" s="52">
        <v>16195.92</v>
      </c>
    </row>
    <row r="62" spans="1:6" s="11" customFormat="1" ht="16.5" thickBot="1" x14ac:dyDescent="0.3">
      <c r="A62" s="38">
        <v>9</v>
      </c>
      <c r="B62" s="49" t="s">
        <v>67</v>
      </c>
      <c r="C62" s="52">
        <f>C10+C23+C31+C37+C40+C60+C61+C47</f>
        <v>95399.895199999999</v>
      </c>
    </row>
    <row r="63" spans="1:6" s="1" customFormat="1" x14ac:dyDescent="0.25">
      <c r="A63" s="39"/>
      <c r="B63" s="50" t="s">
        <v>72</v>
      </c>
      <c r="C63" s="57">
        <v>83845.08</v>
      </c>
      <c r="D63" s="16"/>
      <c r="E63" s="16"/>
      <c r="F63" s="16"/>
    </row>
    <row r="64" spans="1:6" s="1" customFormat="1" x14ac:dyDescent="0.25">
      <c r="A64" s="39"/>
      <c r="B64" s="50" t="s">
        <v>73</v>
      </c>
      <c r="C64" s="57">
        <v>85612.32</v>
      </c>
      <c r="D64" s="18"/>
      <c r="E64" s="17"/>
      <c r="F64" s="17"/>
    </row>
    <row r="65" spans="1:6" s="1" customFormat="1" x14ac:dyDescent="0.25">
      <c r="A65" s="39"/>
      <c r="B65" s="50" t="s">
        <v>76</v>
      </c>
      <c r="C65" s="57">
        <f>C64-C62</f>
        <v>-9787.575199999992</v>
      </c>
      <c r="D65" s="18"/>
      <c r="E65" s="17"/>
      <c r="F65" s="17"/>
    </row>
    <row r="66" spans="1:6" s="1" customFormat="1" ht="13.9" customHeight="1" x14ac:dyDescent="0.25">
      <c r="A66" s="39"/>
      <c r="B66" s="50" t="s">
        <v>74</v>
      </c>
      <c r="C66" s="22">
        <f>C65+C5</f>
        <v>-15148.420253999997</v>
      </c>
    </row>
    <row r="67" spans="1:6" x14ac:dyDescent="0.25">
      <c r="A67" s="40"/>
      <c r="B67" s="41"/>
      <c r="C67" s="42"/>
    </row>
    <row r="68" spans="1:6" x14ac:dyDescent="0.25">
      <c r="A68" s="40"/>
      <c r="B68" s="41"/>
      <c r="C68" s="42"/>
    </row>
    <row r="69" spans="1:6" x14ac:dyDescent="0.25">
      <c r="A69" s="40"/>
      <c r="B69" s="41"/>
      <c r="C69" s="42"/>
    </row>
    <row r="70" spans="1:6" x14ac:dyDescent="0.25">
      <c r="A70" s="40"/>
      <c r="B70" s="41"/>
      <c r="C70" s="42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2021-01-11T02:36:05Z</dcterms:created>
  <dcterms:modified xsi:type="dcterms:W3CDTF">2021-03-09T01:59:49Z</dcterms:modified>
</cp:coreProperties>
</file>