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35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4" i="1" l="1"/>
  <c r="C115" i="1" l="1"/>
  <c r="C108" i="1"/>
  <c r="C110" i="1" s="1"/>
  <c r="B9" i="1"/>
  <c r="C9" i="1" s="1"/>
  <c r="C44" i="1"/>
  <c r="C56" i="1"/>
  <c r="C64" i="1"/>
  <c r="C70" i="1"/>
  <c r="C73" i="1"/>
  <c r="C79" i="1"/>
</calcChain>
</file>

<file path=xl/sharedStrings.xml><?xml version="1.0" encoding="utf-8"?>
<sst xmlns="http://schemas.openxmlformats.org/spreadsheetml/2006/main" count="196" uniqueCount="165">
  <si>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</si>
  <si>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</si>
  <si>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ул.Калинина, 11 А</t>
  </si>
  <si>
    <t>Един.</t>
  </si>
  <si>
    <t>изм.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</si>
  <si>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</si>
  <si>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</si>
  <si>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</si>
  <si>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м2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</si>
  <si>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</si>
  <si>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</si>
  <si>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</si>
  <si>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</si>
  <si>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</si>
  <si>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</si>
  <si>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</si>
  <si>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</si>
  <si>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</si>
  <si>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</si>
  <si>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</si>
  <si>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</si>
  <si>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чел.</t>
  </si>
  <si>
    <t>Количество мусоропроводов</t>
  </si>
  <si>
    <t>шт.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</si>
  <si>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</si>
  <si>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</si>
  <si>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</si>
  <si>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</si>
  <si>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мп</t>
  </si>
  <si>
    <t>з</t>
  </si>
  <si>
    <t>Площадь чердаков</t>
  </si>
  <si>
    <t>и</t>
  </si>
  <si>
    <t>Площадь подвала</t>
  </si>
  <si>
    <t>к</t>
  </si>
  <si>
    <t>Площадь  кровли (сбивание сосулей)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</si>
  <si>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</si>
  <si>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</si>
  <si>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</si>
  <si>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</si>
  <si>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</si>
  <si>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</si>
  <si>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шт</t>
  </si>
  <si>
    <t>Количество общедомовых приборов воды</t>
  </si>
  <si>
    <t>Норматив накопления твердых бытовых отходов на 1 человека в месяц</t>
  </si>
  <si>
    <t>м3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</si>
  <si>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</si>
  <si>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</si>
  <si>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</si>
  <si>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</si>
  <si>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</si>
  <si>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</si>
  <si>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</si>
  <si>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1.2.</t>
  </si>
  <si>
    <t>Мытье лестничных площадок и маршей нижних 2-х этажей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</si>
  <si>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</si>
  <si>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</si>
  <si>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</si>
  <si>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</si>
  <si>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</si>
  <si>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</si>
  <si>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</si>
  <si>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</si>
  <si>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</si>
  <si>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</si>
  <si>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</si>
  <si>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</si>
  <si>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 xml:space="preserve">Подметание снега толщиной при снегопаде до 2-х см </t>
  </si>
  <si>
    <t>Подметание снега толщиной выше 2-х см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</si>
  <si>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</si>
  <si>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</si>
  <si>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Очистка пешеходных дорожек и проездов от наледи и льда шириной 0,5м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</si>
  <si>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</si>
  <si>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</si>
  <si>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</si>
  <si>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>3.1.</t>
  </si>
  <si>
    <t>Ремонт, регулировка,промывка,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</si>
  <si>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</si>
  <si>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</si>
  <si>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</si>
  <si>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</si>
  <si>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</si>
  <si>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</si>
  <si>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</si>
  <si>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</si>
  <si>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</si>
  <si>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</si>
  <si>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</si>
  <si>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</si>
  <si>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</si>
  <si>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</si>
  <si>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</si>
  <si>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</si>
  <si>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</si>
  <si>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</si>
  <si>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</si>
  <si>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</si>
  <si>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</si>
  <si>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Обслуживание общедомовых приборов учета горячей воды</t>
  </si>
  <si>
    <t>Обслуживание общедомовых приборов учета холодной  воды</t>
  </si>
  <si>
    <t>Снятие показаний, запись в журнал, занесение в компьютер, передача энергоснабжающей организации</t>
  </si>
  <si>
    <t>Текущий ремонт электрооборудования (непредвиденные работы</t>
  </si>
  <si>
    <t>замена светильника освещения придомовой территории с автовышки (прожектор LED светодиодный)</t>
  </si>
  <si>
    <t>а</t>
  </si>
  <si>
    <t xml:space="preserve">установка прожектора LED светодиодного </t>
  </si>
  <si>
    <t>б</t>
  </si>
  <si>
    <t>устройство кабеля АВВГ 2*2,5</t>
  </si>
  <si>
    <t>в</t>
  </si>
  <si>
    <t>протяжка кабеля АВВГ в металлорукав Р3-ЦХ-15</t>
  </si>
  <si>
    <t>устройство распредкоробки с 4мя вх.</t>
  </si>
  <si>
    <t>стоимость работы автовышки</t>
  </si>
  <si>
    <t>Текущий ремонт систем водоснабжения и водоотведения (непредвиденные работы</t>
  </si>
  <si>
    <t>устройство трубы ПЭ100 Ду 25 мм</t>
  </si>
  <si>
    <t>установка компрессионной муфты Ду 25*25</t>
  </si>
  <si>
    <t>установка компрессионной муфты Ду 25*32</t>
  </si>
  <si>
    <t>установка трубы PPRC 32 (PN 20)</t>
  </si>
  <si>
    <t>установка муфты PPRC  20</t>
  </si>
  <si>
    <t>установка муфты PPRC  40*20</t>
  </si>
  <si>
    <t>герметизация примыканий   силиконовым герметиком</t>
  </si>
  <si>
    <t>землянные работы (экскаватор)</t>
  </si>
  <si>
    <t>Текущий ремонт систем конструкт.элементов) (непредвиденные работы</t>
  </si>
  <si>
    <t>очистка подъездного козырька от снега с перекидыванием в валы, толщ.более 70 см</t>
  </si>
  <si>
    <t>открытие подвальных продухов</t>
  </si>
  <si>
    <t>укрепление телевизионной антенны на кровле с телевышки</t>
  </si>
  <si>
    <t>стоимость работы телевышки</t>
  </si>
  <si>
    <t>установка емкости для сбора воды на чердаке (кв.5)</t>
  </si>
  <si>
    <t>установка информационной таблички (крыльцо)</t>
  </si>
  <si>
    <t>монтаж домофонного оборудования</t>
  </si>
  <si>
    <t>установка доводчика на входную дверь</t>
  </si>
  <si>
    <t>Управление многоквартирным домом</t>
  </si>
  <si>
    <t xml:space="preserve">   Сумма затрат по дому   :</t>
  </si>
  <si>
    <t>по управлению и обслуживанию</t>
  </si>
  <si>
    <t>МКД по ул.Калинина 11a</t>
  </si>
  <si>
    <t xml:space="preserve">Отчет за 2020 г. </t>
  </si>
  <si>
    <t>1. Содержание помещений общего пользования</t>
  </si>
  <si>
    <t>Результат на 01.01.2020 г. ("+" экономия, "-" перерасход)</t>
  </si>
  <si>
    <r>
      <t>замена участка ввода ПХВ с производством землянных работ</t>
    </r>
    <r>
      <rPr>
        <sz val="12"/>
        <rFont val="Arial"/>
        <family val="2"/>
        <charset val="204"/>
      </rPr>
      <t xml:space="preserve"> СМЕТА</t>
    </r>
    <r>
      <rPr>
        <b/>
        <sz val="12"/>
        <rFont val="Arial"/>
        <family val="2"/>
        <charset val="204"/>
      </rPr>
      <t>:</t>
    </r>
  </si>
  <si>
    <r>
      <t>установка угольника PPRC  32/90</t>
    </r>
    <r>
      <rPr>
        <vertAlign val="superscript"/>
        <sz val="12"/>
        <rFont val="Arial"/>
        <family val="2"/>
        <charset val="204"/>
      </rPr>
      <t>0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</si>
  <si>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</si>
  <si>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</si>
  <si>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</si>
  <si>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</si>
  <si>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1.1.</t>
  </si>
  <si>
    <t>2.6.</t>
  </si>
  <si>
    <t>2.7.</t>
  </si>
  <si>
    <t>2.8.</t>
  </si>
  <si>
    <t>2.9.</t>
  </si>
  <si>
    <t>2.10.</t>
  </si>
  <si>
    <t>3.2.</t>
  </si>
  <si>
    <t>3.3.</t>
  </si>
  <si>
    <t>3.4.</t>
  </si>
  <si>
    <t>3.5.</t>
  </si>
  <si>
    <t>3.6.</t>
  </si>
  <si>
    <t xml:space="preserve"> 6.1</t>
  </si>
  <si>
    <t xml:space="preserve"> 6.2</t>
  </si>
  <si>
    <t xml:space="preserve"> 6.3</t>
  </si>
  <si>
    <t xml:space="preserve"> 6.4</t>
  </si>
  <si>
    <t xml:space="preserve"> 6.5</t>
  </si>
  <si>
    <t xml:space="preserve"> 6. Поверка и обслуживание общедомовых приборов учета.</t>
  </si>
  <si>
    <t xml:space="preserve">            ИТОГО по п. 6 :</t>
  </si>
  <si>
    <t xml:space="preserve">  7. Текущий ремонт</t>
  </si>
  <si>
    <t>7.2.</t>
  </si>
  <si>
    <t>7.1.</t>
  </si>
  <si>
    <t xml:space="preserve"> 7.3</t>
  </si>
  <si>
    <t xml:space="preserve">            ИТОГО по п. 7 :</t>
  </si>
  <si>
    <t xml:space="preserve">Оплачено за установку железных дверей и домофонов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</si>
</sst>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7" fillId="0" borderId="0" xfId="0" applyFont="1" applyBorder="1" applyAlignment="1">
      <alignment vertical="center"/>
    </xf>
    <xf numFmtId="0" fontId="15" fillId="0" borderId="0" xfId="1" applyFont="1" applyFill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2" fontId="7" fillId="0" borderId="0" xfId="1" applyNumberFormat="1" applyFont="1"/>
    <xf numFmtId="0" fontId="20" fillId="0" borderId="0" xfId="1" applyFont="1"/>
    <xf numFmtId="0" fontId="7" fillId="0" borderId="0" xfId="0" applyFont="1" applyBorder="1"/>
    <xf numFmtId="2" fontId="14" fillId="0" borderId="1" xfId="2" applyNumberFormat="1" applyFont="1" applyFill="1" applyBorder="1" applyAlignment="1">
      <alignment wrapText="1"/>
    </xf>
    <xf numFmtId="2" fontId="6" fillId="0" borderId="1" xfId="2" applyNumberFormat="1" applyFont="1" applyBorder="1" applyAlignment="1">
      <alignment wrapText="1"/>
    </xf>
    <xf numFmtId="2" fontId="18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vertical="center" wrapText="1"/>
    </xf>
    <xf numFmtId="2" fontId="6" fillId="0" borderId="1" xfId="2" applyNumberFormat="1" applyFont="1" applyFill="1" applyBorder="1" applyAlignment="1">
      <alignment wrapText="1"/>
    </xf>
    <xf numFmtId="2" fontId="10" fillId="0" borderId="1" xfId="0" applyNumberFormat="1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vertical="center" wrapText="1"/>
    </xf>
    <xf numFmtId="2" fontId="14" fillId="0" borderId="3" xfId="0" applyNumberFormat="1" applyFont="1" applyFill="1" applyBorder="1" applyAlignment="1">
      <alignment vertical="center" wrapText="1"/>
    </xf>
    <xf numFmtId="2" fontId="14" fillId="0" borderId="9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16" fontId="21" fillId="0" borderId="7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topLeftCell="A99" workbookViewId="0">
      <selection activeCell="C115" sqref="C115"/>
    </sheetView>
  </sheetViews>
  <sheetFormatPr defaultRowHeight="15.75" x14ac:dyDescent="0.25"/>
  <cols>
    <col min="1" max="1" width="5.28515625" style="50" customWidth="1"/>
    <col min="2" max="2" width="73.7109375" style="51" customWidth="1"/>
    <col min="3" max="3" width="17.5703125" style="50" customWidth="1"/>
    <col min="4" max="190" width="9.140625" style="6"/>
    <col min="191" max="191" width="5.28515625" style="6" customWidth="1"/>
    <col min="192" max="192" width="43.140625" style="6" customWidth="1"/>
    <col min="193" max="198" width="8.7109375" style="6" customWidth="1"/>
    <col min="199" max="223" width="9.140625" style="6"/>
    <col min="224" max="224" width="9.7109375" style="6" customWidth="1"/>
    <col min="225" max="246" width="9.140625" style="6"/>
    <col min="247" max="247" width="13.5703125" style="6" customWidth="1"/>
    <col min="248" max="16384" width="9.140625" style="6"/>
  </cols>
  <sheetData>
    <row r="1" spans="1:3" s="1" customFormat="1" hidden="1" x14ac:dyDescent="0.25">
      <c r="A1" s="14"/>
      <c r="B1" s="15" t="s">
        <v>0</v>
      </c>
      <c r="C1" s="16"/>
    </row>
    <row r="2" spans="1:3" s="1" customFormat="1" hidden="1" x14ac:dyDescent="0.25">
      <c r="A2" s="14"/>
      <c r="B2" s="15" t="s">
        <v>1</v>
      </c>
      <c r="C2" s="16"/>
    </row>
    <row r="3" spans="1:3" s="1" customFormat="1" ht="15" hidden="1" x14ac:dyDescent="0.25">
      <c r="A3" s="17"/>
      <c r="B3" s="18" t="s">
        <v>2</v>
      </c>
      <c r="C3" s="17"/>
    </row>
    <row r="4" spans="1:3" s="1" customFormat="1" ht="15" hidden="1" x14ac:dyDescent="0.25">
      <c r="A4" s="19"/>
      <c r="B4" s="20"/>
      <c r="C4" s="21" t="s">
        <v>3</v>
      </c>
    </row>
    <row r="5" spans="1:3" s="1" customFormat="1" ht="15" hidden="1" x14ac:dyDescent="0.25">
      <c r="A5" s="22"/>
      <c r="B5" s="23"/>
      <c r="C5" s="24" t="s">
        <v>4</v>
      </c>
    </row>
    <row r="6" spans="1:3" s="1" customFormat="1" ht="15" hidden="1" x14ac:dyDescent="0.25">
      <c r="A6" s="22"/>
      <c r="B6" s="23"/>
      <c r="C6" s="24"/>
    </row>
    <row r="7" spans="1:3" s="1" customFormat="1" ht="15" hidden="1" x14ac:dyDescent="0.25">
      <c r="A7" s="22"/>
      <c r="B7" s="23"/>
      <c r="C7" s="24"/>
    </row>
    <row r="8" spans="1:3" s="1" customFormat="1" ht="15" hidden="1" x14ac:dyDescent="0.25">
      <c r="A8" s="25"/>
      <c r="B8" s="26"/>
      <c r="C8" s="26"/>
    </row>
    <row r="9" spans="1:3" s="1" customFormat="1" hidden="1" x14ac:dyDescent="0.25">
      <c r="A9" s="27">
        <v>1</v>
      </c>
      <c r="B9" s="27">
        <f>A9+1</f>
        <v>2</v>
      </c>
      <c r="C9" s="27">
        <f>B9+1</f>
        <v>3</v>
      </c>
    </row>
    <row r="10" spans="1:3" s="1" customFormat="1" hidden="1" x14ac:dyDescent="0.25">
      <c r="A10" s="27"/>
      <c r="B10" s="28" t="s">
        <v>5</v>
      </c>
      <c r="C10" s="27"/>
    </row>
    <row r="11" spans="1:3" s="1" customFormat="1" ht="15" hidden="1" x14ac:dyDescent="0.25">
      <c r="A11" s="29" t="s">
        <v>6</v>
      </c>
      <c r="B11" s="30" t="s">
        <v>7</v>
      </c>
      <c r="C11" s="29" t="s">
        <v>8</v>
      </c>
    </row>
    <row r="12" spans="1:3" s="1" customFormat="1" ht="15" hidden="1" x14ac:dyDescent="0.25">
      <c r="A12" s="29" t="s">
        <v>9</v>
      </c>
      <c r="B12" s="30" t="s">
        <v>10</v>
      </c>
      <c r="C12" s="29" t="s">
        <v>8</v>
      </c>
    </row>
    <row r="13" spans="1:3" s="1" customFormat="1" hidden="1" x14ac:dyDescent="0.25">
      <c r="A13" s="27" t="s">
        <v>11</v>
      </c>
      <c r="B13" s="31" t="s">
        <v>12</v>
      </c>
      <c r="C13" s="27" t="s">
        <v>8</v>
      </c>
    </row>
    <row r="14" spans="1:3" s="1" customFormat="1" ht="15" hidden="1" x14ac:dyDescent="0.25">
      <c r="A14" s="29" t="s">
        <v>13</v>
      </c>
      <c r="B14" s="30" t="s">
        <v>14</v>
      </c>
      <c r="C14" s="29" t="s">
        <v>8</v>
      </c>
    </row>
    <row r="15" spans="1:3" s="1" customFormat="1" ht="15" hidden="1" x14ac:dyDescent="0.25">
      <c r="A15" s="29" t="s">
        <v>15</v>
      </c>
      <c r="B15" s="30" t="s">
        <v>16</v>
      </c>
      <c r="C15" s="29" t="s">
        <v>8</v>
      </c>
    </row>
    <row r="16" spans="1:3" s="1" customFormat="1" ht="15" hidden="1" x14ac:dyDescent="0.25">
      <c r="A16" s="29"/>
      <c r="B16" s="30" t="s">
        <v>17</v>
      </c>
      <c r="C16" s="29" t="s">
        <v>8</v>
      </c>
    </row>
    <row r="17" spans="1:3" s="1" customFormat="1" ht="15" hidden="1" x14ac:dyDescent="0.25">
      <c r="A17" s="29"/>
      <c r="B17" s="30" t="s">
        <v>18</v>
      </c>
      <c r="C17" s="29" t="s">
        <v>8</v>
      </c>
    </row>
    <row r="18" spans="1:3" s="1" customFormat="1" ht="15" hidden="1" x14ac:dyDescent="0.25">
      <c r="A18" s="29" t="s">
        <v>19</v>
      </c>
      <c r="B18" s="30" t="s">
        <v>20</v>
      </c>
      <c r="C18" s="29" t="s">
        <v>21</v>
      </c>
    </row>
    <row r="19" spans="1:3" s="1" customFormat="1" ht="15" hidden="1" x14ac:dyDescent="0.25">
      <c r="A19" s="29"/>
      <c r="B19" s="30" t="s">
        <v>22</v>
      </c>
      <c r="C19" s="29" t="s">
        <v>23</v>
      </c>
    </row>
    <row r="20" spans="1:3" s="1" customFormat="1" ht="15" hidden="1" x14ac:dyDescent="0.25">
      <c r="A20" s="29" t="s">
        <v>24</v>
      </c>
      <c r="B20" s="30" t="s">
        <v>25</v>
      </c>
      <c r="C20" s="29" t="s">
        <v>8</v>
      </c>
    </row>
    <row r="21" spans="1:3" s="1" customFormat="1" ht="15" hidden="1" x14ac:dyDescent="0.25">
      <c r="A21" s="29"/>
      <c r="B21" s="30" t="s">
        <v>26</v>
      </c>
      <c r="C21" s="29" t="s">
        <v>23</v>
      </c>
    </row>
    <row r="22" spans="1:3" s="1" customFormat="1" ht="15" hidden="1" x14ac:dyDescent="0.25">
      <c r="A22" s="29"/>
      <c r="B22" s="30" t="s">
        <v>27</v>
      </c>
      <c r="C22" s="29" t="s">
        <v>28</v>
      </c>
    </row>
    <row r="23" spans="1:3" s="1" customFormat="1" ht="15" hidden="1" x14ac:dyDescent="0.25">
      <c r="A23" s="29" t="s">
        <v>29</v>
      </c>
      <c r="B23" s="30" t="s">
        <v>30</v>
      </c>
      <c r="C23" s="29" t="s">
        <v>8</v>
      </c>
    </row>
    <row r="24" spans="1:3" s="1" customFormat="1" ht="15" hidden="1" x14ac:dyDescent="0.25">
      <c r="A24" s="29" t="s">
        <v>31</v>
      </c>
      <c r="B24" s="30" t="s">
        <v>32</v>
      </c>
      <c r="C24" s="29" t="s">
        <v>8</v>
      </c>
    </row>
    <row r="25" spans="1:3" s="1" customFormat="1" ht="12" hidden="1" customHeight="1" x14ac:dyDescent="0.25">
      <c r="A25" s="29" t="s">
        <v>33</v>
      </c>
      <c r="B25" s="30" t="s">
        <v>34</v>
      </c>
      <c r="C25" s="29" t="s">
        <v>8</v>
      </c>
    </row>
    <row r="26" spans="1:3" s="1" customFormat="1" ht="23.25" hidden="1" customHeight="1" x14ac:dyDescent="0.25">
      <c r="A26" s="29" t="s">
        <v>35</v>
      </c>
      <c r="B26" s="32" t="s">
        <v>36</v>
      </c>
      <c r="C26" s="29" t="s">
        <v>8</v>
      </c>
    </row>
    <row r="27" spans="1:3" s="1" customFormat="1" ht="12.75" hidden="1" customHeight="1" x14ac:dyDescent="0.25">
      <c r="A27" s="29"/>
      <c r="B27" s="32" t="s">
        <v>37</v>
      </c>
      <c r="C27" s="29" t="s">
        <v>38</v>
      </c>
    </row>
    <row r="28" spans="1:3" s="1" customFormat="1" ht="12.75" hidden="1" customHeight="1" x14ac:dyDescent="0.25">
      <c r="A28" s="29"/>
      <c r="B28" s="32" t="s">
        <v>39</v>
      </c>
      <c r="C28" s="29" t="s">
        <v>8</v>
      </c>
    </row>
    <row r="29" spans="1:3" s="1" customFormat="1" ht="13.5" hidden="1" customHeight="1" x14ac:dyDescent="0.25">
      <c r="A29" s="29"/>
      <c r="B29" s="32" t="s">
        <v>40</v>
      </c>
      <c r="C29" s="29" t="s">
        <v>41</v>
      </c>
    </row>
    <row r="30" spans="1:3" s="1" customFormat="1" ht="11.25" hidden="1" customHeight="1" x14ac:dyDescent="0.25">
      <c r="A30" s="29"/>
      <c r="B30" s="32" t="s">
        <v>42</v>
      </c>
      <c r="C30" s="29" t="s">
        <v>41</v>
      </c>
    </row>
    <row r="31" spans="1:3" s="1" customFormat="1" ht="25.5" hidden="1" customHeight="1" x14ac:dyDescent="0.25">
      <c r="A31" s="29" t="s">
        <v>38</v>
      </c>
      <c r="B31" s="32" t="s">
        <v>43</v>
      </c>
      <c r="C31" s="29" t="s">
        <v>44</v>
      </c>
    </row>
    <row r="32" spans="1:3" s="1" customFormat="1" ht="14.25" hidden="1" customHeight="1" x14ac:dyDescent="0.25">
      <c r="A32" s="29" t="s">
        <v>45</v>
      </c>
      <c r="B32" s="32" t="s">
        <v>46</v>
      </c>
      <c r="C32" s="29" t="s">
        <v>41</v>
      </c>
    </row>
    <row r="33" spans="1:3" s="1" customFormat="1" ht="12" hidden="1" customHeight="1" x14ac:dyDescent="0.25">
      <c r="A33" s="29"/>
      <c r="B33" s="32" t="s">
        <v>47</v>
      </c>
      <c r="C33" s="29" t="s">
        <v>8</v>
      </c>
    </row>
    <row r="34" spans="1:3" s="1" customFormat="1" ht="12.75" hidden="1" customHeight="1" x14ac:dyDescent="0.25">
      <c r="A34" s="29"/>
      <c r="B34" s="32" t="s">
        <v>48</v>
      </c>
      <c r="C34" s="29" t="s">
        <v>8</v>
      </c>
    </row>
    <row r="35" spans="1:3" s="1" customFormat="1" ht="13.5" hidden="1" customHeight="1" x14ac:dyDescent="0.25">
      <c r="A35" s="29" t="s">
        <v>49</v>
      </c>
      <c r="B35" s="32" t="s">
        <v>50</v>
      </c>
      <c r="C35" s="29" t="s">
        <v>8</v>
      </c>
    </row>
    <row r="36" spans="1:3" s="33" customFormat="1" ht="15" customHeight="1" x14ac:dyDescent="0.25">
      <c r="A36" s="75" t="s">
        <v>132</v>
      </c>
      <c r="B36" s="75"/>
      <c r="C36" s="8"/>
    </row>
    <row r="37" spans="1:3" s="33" customFormat="1" ht="15" customHeight="1" x14ac:dyDescent="0.25">
      <c r="A37" s="75" t="s">
        <v>130</v>
      </c>
      <c r="B37" s="75"/>
      <c r="C37" s="8"/>
    </row>
    <row r="38" spans="1:3" s="33" customFormat="1" ht="15" customHeight="1" x14ac:dyDescent="0.25">
      <c r="A38" s="75" t="s">
        <v>131</v>
      </c>
      <c r="B38" s="75"/>
      <c r="C38" s="8"/>
    </row>
    <row r="39" spans="1:3" s="36" customFormat="1" x14ac:dyDescent="0.25">
      <c r="A39" s="34" t="s">
        <v>51</v>
      </c>
      <c r="B39" s="35"/>
      <c r="C39" s="34"/>
    </row>
    <row r="40" spans="1:3" s="36" customFormat="1" ht="34.5" customHeight="1" x14ac:dyDescent="0.25">
      <c r="A40" s="37"/>
      <c r="B40" s="38" t="s">
        <v>134</v>
      </c>
      <c r="C40" s="57">
        <v>13501.892199999987</v>
      </c>
    </row>
    <row r="41" spans="1:3" s="36" customFormat="1" x14ac:dyDescent="0.25">
      <c r="A41" s="11"/>
      <c r="B41" s="39" t="s">
        <v>133</v>
      </c>
      <c r="C41" s="59"/>
    </row>
    <row r="42" spans="1:3" s="1" customFormat="1" x14ac:dyDescent="0.25">
      <c r="A42" s="71" t="s">
        <v>141</v>
      </c>
      <c r="B42" s="9" t="s">
        <v>53</v>
      </c>
      <c r="C42" s="60">
        <v>6905.8080000000018</v>
      </c>
    </row>
    <row r="43" spans="1:3" s="1" customFormat="1" ht="45" x14ac:dyDescent="0.25">
      <c r="A43" s="71" t="s">
        <v>52</v>
      </c>
      <c r="B43" s="9" t="s">
        <v>54</v>
      </c>
      <c r="C43" s="60">
        <v>503.649</v>
      </c>
    </row>
    <row r="44" spans="1:3" s="1" customFormat="1" x14ac:dyDescent="0.25">
      <c r="A44" s="71"/>
      <c r="B44" s="40" t="s">
        <v>55</v>
      </c>
      <c r="C44" s="66">
        <f>SUM(C42:C43)</f>
        <v>7409.4570000000022</v>
      </c>
    </row>
    <row r="45" spans="1:3" s="1" customFormat="1" x14ac:dyDescent="0.25">
      <c r="A45" s="71"/>
      <c r="B45" s="41" t="s">
        <v>56</v>
      </c>
      <c r="C45" s="61"/>
    </row>
    <row r="46" spans="1:3" s="1" customFormat="1" x14ac:dyDescent="0.25">
      <c r="A46" s="71" t="s">
        <v>57</v>
      </c>
      <c r="B46" s="9" t="s">
        <v>58</v>
      </c>
      <c r="C46" s="60">
        <v>2701.86</v>
      </c>
    </row>
    <row r="47" spans="1:3" s="1" customFormat="1" x14ac:dyDescent="0.25">
      <c r="A47" s="72" t="s">
        <v>59</v>
      </c>
      <c r="B47" s="9" t="s">
        <v>60</v>
      </c>
      <c r="C47" s="60">
        <v>1256.4160000000002</v>
      </c>
    </row>
    <row r="48" spans="1:3" s="1" customFormat="1" x14ac:dyDescent="0.25">
      <c r="A48" s="72" t="s">
        <v>61</v>
      </c>
      <c r="B48" s="9" t="s">
        <v>62</v>
      </c>
      <c r="C48" s="60">
        <v>291.98399999999998</v>
      </c>
    </row>
    <row r="49" spans="1:3" s="1" customFormat="1" ht="19.5" customHeight="1" x14ac:dyDescent="0.25">
      <c r="A49" s="72" t="s">
        <v>63</v>
      </c>
      <c r="B49" s="9" t="s">
        <v>64</v>
      </c>
      <c r="C49" s="60">
        <v>1090</v>
      </c>
    </row>
    <row r="50" spans="1:3" s="1" customFormat="1" ht="17.25" customHeight="1" x14ac:dyDescent="0.25">
      <c r="A50" s="73" t="s">
        <v>65</v>
      </c>
      <c r="B50" s="9" t="s">
        <v>66</v>
      </c>
      <c r="C50" s="60">
        <v>5694.0179999999991</v>
      </c>
    </row>
    <row r="51" spans="1:3" s="1" customFormat="1" ht="18" customHeight="1" x14ac:dyDescent="0.25">
      <c r="A51" s="73" t="s">
        <v>142</v>
      </c>
      <c r="B51" s="9" t="s">
        <v>67</v>
      </c>
      <c r="C51" s="60">
        <v>6648.3449999999993</v>
      </c>
    </row>
    <row r="52" spans="1:3" s="1" customFormat="1" ht="30" x14ac:dyDescent="0.25">
      <c r="A52" s="73" t="s">
        <v>143</v>
      </c>
      <c r="B52" s="9" t="s">
        <v>68</v>
      </c>
      <c r="C52" s="60">
        <v>1286</v>
      </c>
    </row>
    <row r="53" spans="1:3" s="1" customFormat="1" ht="30" x14ac:dyDescent="0.25">
      <c r="A53" s="73" t="s">
        <v>144</v>
      </c>
      <c r="B53" s="9" t="s">
        <v>69</v>
      </c>
      <c r="C53" s="60">
        <v>321.536</v>
      </c>
    </row>
    <row r="54" spans="1:3" s="1" customFormat="1" ht="30" x14ac:dyDescent="0.25">
      <c r="A54" s="73" t="s">
        <v>145</v>
      </c>
      <c r="B54" s="9" t="s">
        <v>70</v>
      </c>
      <c r="C54" s="60">
        <v>2087.9679999999998</v>
      </c>
    </row>
    <row r="55" spans="1:3" s="1" customFormat="1" x14ac:dyDescent="0.25">
      <c r="A55" s="73" t="s">
        <v>146</v>
      </c>
      <c r="B55" s="9" t="s">
        <v>71</v>
      </c>
      <c r="C55" s="60">
        <v>580.17600000000004</v>
      </c>
    </row>
    <row r="56" spans="1:3" s="1" customFormat="1" x14ac:dyDescent="0.25">
      <c r="A56" s="73"/>
      <c r="B56" s="40" t="s">
        <v>72</v>
      </c>
      <c r="C56" s="66">
        <f>SUM(C46:C55)</f>
        <v>21958.303</v>
      </c>
    </row>
    <row r="57" spans="1:3" s="1" customFormat="1" x14ac:dyDescent="0.25">
      <c r="A57" s="73"/>
      <c r="B57" s="42" t="s">
        <v>73</v>
      </c>
      <c r="C57" s="61"/>
    </row>
    <row r="58" spans="1:3" s="1" customFormat="1" ht="30" x14ac:dyDescent="0.25">
      <c r="A58" s="71" t="s">
        <v>74</v>
      </c>
      <c r="B58" s="9" t="s">
        <v>75</v>
      </c>
      <c r="C58" s="62"/>
    </row>
    <row r="59" spans="1:3" s="2" customFormat="1" ht="17.25" customHeight="1" x14ac:dyDescent="0.25">
      <c r="A59" s="71" t="s">
        <v>147</v>
      </c>
      <c r="B59" s="9" t="s">
        <v>76</v>
      </c>
      <c r="C59" s="60">
        <v>7066.51</v>
      </c>
    </row>
    <row r="60" spans="1:3" s="2" customFormat="1" x14ac:dyDescent="0.25">
      <c r="A60" s="71" t="s">
        <v>148</v>
      </c>
      <c r="B60" s="9" t="s">
        <v>77</v>
      </c>
      <c r="C60" s="60">
        <v>3202.29</v>
      </c>
    </row>
    <row r="61" spans="1:3" s="2" customFormat="1" x14ac:dyDescent="0.25">
      <c r="A61" s="71" t="s">
        <v>149</v>
      </c>
      <c r="B61" s="9" t="s">
        <v>78</v>
      </c>
      <c r="C61" s="60">
        <v>117.99</v>
      </c>
    </row>
    <row r="62" spans="1:3" s="2" customFormat="1" x14ac:dyDescent="0.25">
      <c r="A62" s="71" t="s">
        <v>150</v>
      </c>
      <c r="B62" s="9" t="s">
        <v>79</v>
      </c>
      <c r="C62" s="60">
        <v>1695.33</v>
      </c>
    </row>
    <row r="63" spans="1:3" s="2" customFormat="1" x14ac:dyDescent="0.25">
      <c r="A63" s="71" t="s">
        <v>151</v>
      </c>
      <c r="B63" s="9" t="s">
        <v>80</v>
      </c>
      <c r="C63" s="60">
        <v>3215.96</v>
      </c>
    </row>
    <row r="64" spans="1:3" s="1" customFormat="1" x14ac:dyDescent="0.25">
      <c r="A64" s="71"/>
      <c r="B64" s="40" t="s">
        <v>81</v>
      </c>
      <c r="C64" s="66">
        <f>SUM(C58:C63)</f>
        <v>15298.079999999998</v>
      </c>
    </row>
    <row r="65" spans="1:3" s="1" customFormat="1" x14ac:dyDescent="0.25">
      <c r="A65" s="71"/>
      <c r="B65" s="41" t="s">
        <v>82</v>
      </c>
      <c r="C65" s="63"/>
    </row>
    <row r="66" spans="1:3" s="1" customFormat="1" ht="30" x14ac:dyDescent="0.25">
      <c r="A66" s="29" t="s">
        <v>83</v>
      </c>
      <c r="B66" s="9" t="s">
        <v>84</v>
      </c>
      <c r="C66" s="60">
        <v>1032.28</v>
      </c>
    </row>
    <row r="67" spans="1:3" s="1" customFormat="1" ht="30" x14ac:dyDescent="0.25">
      <c r="A67" s="26" t="s">
        <v>85</v>
      </c>
      <c r="B67" s="9" t="s">
        <v>86</v>
      </c>
      <c r="C67" s="60">
        <v>2064.56</v>
      </c>
    </row>
    <row r="68" spans="1:3" s="1" customFormat="1" ht="45" x14ac:dyDescent="0.25">
      <c r="A68" s="26" t="s">
        <v>87</v>
      </c>
      <c r="B68" s="9" t="s">
        <v>88</v>
      </c>
      <c r="C68" s="60">
        <v>2064.56</v>
      </c>
    </row>
    <row r="69" spans="1:3" s="1" customFormat="1" x14ac:dyDescent="0.25">
      <c r="A69" s="73" t="s">
        <v>89</v>
      </c>
      <c r="B69" s="9" t="s">
        <v>90</v>
      </c>
      <c r="C69" s="60">
        <v>348.46</v>
      </c>
    </row>
    <row r="70" spans="1:3" s="1" customFormat="1" x14ac:dyDescent="0.25">
      <c r="A70" s="26"/>
      <c r="B70" s="40" t="s">
        <v>91</v>
      </c>
      <c r="C70" s="66">
        <f>SUM(C66:C69)</f>
        <v>5509.86</v>
      </c>
    </row>
    <row r="71" spans="1:3" s="1" customFormat="1" ht="31.5" x14ac:dyDescent="0.25">
      <c r="A71" s="74" t="s">
        <v>92</v>
      </c>
      <c r="B71" s="40" t="s">
        <v>93</v>
      </c>
      <c r="C71" s="60">
        <v>5784.96</v>
      </c>
    </row>
    <row r="72" spans="1:3" s="1" customFormat="1" x14ac:dyDescent="0.25">
      <c r="A72" s="74" t="s">
        <v>94</v>
      </c>
      <c r="B72" s="40" t="s">
        <v>95</v>
      </c>
      <c r="C72" s="60">
        <v>1634.88</v>
      </c>
    </row>
    <row r="73" spans="1:3" s="1" customFormat="1" x14ac:dyDescent="0.25">
      <c r="A73" s="74"/>
      <c r="B73" s="40" t="s">
        <v>96</v>
      </c>
      <c r="C73" s="67">
        <f>SUM(C71:C72)</f>
        <v>7419.84</v>
      </c>
    </row>
    <row r="74" spans="1:3" s="3" customFormat="1" x14ac:dyDescent="0.25">
      <c r="A74" s="74"/>
      <c r="B74" s="43" t="s">
        <v>157</v>
      </c>
      <c r="C74" s="64"/>
    </row>
    <row r="75" spans="1:3" s="4" customFormat="1" ht="15" x14ac:dyDescent="0.25">
      <c r="A75" s="29" t="s">
        <v>152</v>
      </c>
      <c r="B75" s="10" t="s">
        <v>97</v>
      </c>
      <c r="C75" s="45">
        <v>3272.1599999999994</v>
      </c>
    </row>
    <row r="76" spans="1:3" s="4" customFormat="1" ht="15" x14ac:dyDescent="0.25">
      <c r="A76" s="29" t="s">
        <v>153</v>
      </c>
      <c r="B76" s="10" t="s">
        <v>98</v>
      </c>
      <c r="C76" s="45">
        <v>3272.1599999999994</v>
      </c>
    </row>
    <row r="77" spans="1:3" s="4" customFormat="1" ht="36.75" customHeight="1" x14ac:dyDescent="0.25">
      <c r="A77" s="29" t="s">
        <v>154</v>
      </c>
      <c r="B77" s="10" t="s">
        <v>99</v>
      </c>
      <c r="C77" s="45">
        <v>3185.8799999999992</v>
      </c>
    </row>
    <row r="78" spans="1:3" s="4" customFormat="1" ht="35.25" customHeight="1" x14ac:dyDescent="0.25">
      <c r="A78" s="29" t="s">
        <v>155</v>
      </c>
      <c r="B78" s="10" t="s">
        <v>99</v>
      </c>
      <c r="C78" s="45">
        <v>3185.8799999999992</v>
      </c>
    </row>
    <row r="79" spans="1:3" s="4" customFormat="1" x14ac:dyDescent="0.25">
      <c r="A79" s="29" t="s">
        <v>156</v>
      </c>
      <c r="B79" s="12" t="s">
        <v>158</v>
      </c>
      <c r="C79" s="68">
        <f>SUM(C75:C78)</f>
        <v>12916.079999999996</v>
      </c>
    </row>
    <row r="80" spans="1:3" s="5" customFormat="1" ht="15" x14ac:dyDescent="0.25">
      <c r="A80" s="29"/>
      <c r="B80" s="44" t="s">
        <v>159</v>
      </c>
      <c r="C80" s="64"/>
    </row>
    <row r="81" spans="1:3" s="5" customFormat="1" ht="36.75" customHeight="1" x14ac:dyDescent="0.25">
      <c r="A81" s="11" t="s">
        <v>161</v>
      </c>
      <c r="B81" s="12" t="s">
        <v>100</v>
      </c>
      <c r="C81" s="45"/>
    </row>
    <row r="82" spans="1:3" s="5" customFormat="1" ht="43.5" customHeight="1" x14ac:dyDescent="0.25">
      <c r="A82" s="13"/>
      <c r="B82" s="12" t="s">
        <v>101</v>
      </c>
      <c r="C82" s="45"/>
    </row>
    <row r="83" spans="1:3" s="5" customFormat="1" ht="15.95" customHeight="1" x14ac:dyDescent="0.25">
      <c r="A83" s="13" t="s">
        <v>102</v>
      </c>
      <c r="B83" s="10" t="s">
        <v>103</v>
      </c>
      <c r="C83" s="45">
        <v>1058</v>
      </c>
    </row>
    <row r="84" spans="1:3" s="5" customFormat="1" ht="15.95" customHeight="1" x14ac:dyDescent="0.25">
      <c r="A84" s="13" t="s">
        <v>104</v>
      </c>
      <c r="B84" s="10" t="s">
        <v>105</v>
      </c>
      <c r="C84" s="45">
        <v>1291.8399999999999</v>
      </c>
    </row>
    <row r="85" spans="1:3" s="5" customFormat="1" ht="15.95" customHeight="1" x14ac:dyDescent="0.25">
      <c r="A85" s="13" t="s">
        <v>106</v>
      </c>
      <c r="B85" s="10" t="s">
        <v>107</v>
      </c>
      <c r="C85" s="45">
        <v>341.2</v>
      </c>
    </row>
    <row r="86" spans="1:3" s="5" customFormat="1" ht="15.95" customHeight="1" x14ac:dyDescent="0.25">
      <c r="A86" s="13" t="s">
        <v>13</v>
      </c>
      <c r="B86" s="10" t="s">
        <v>108</v>
      </c>
      <c r="C86" s="45">
        <v>242.64</v>
      </c>
    </row>
    <row r="87" spans="1:3" s="5" customFormat="1" ht="15.95" customHeight="1" x14ac:dyDescent="0.25">
      <c r="A87" s="13" t="s">
        <v>15</v>
      </c>
      <c r="B87" s="10" t="s">
        <v>109</v>
      </c>
      <c r="C87" s="45">
        <v>1468</v>
      </c>
    </row>
    <row r="88" spans="1:3" s="5" customFormat="1" ht="36" customHeight="1" x14ac:dyDescent="0.25">
      <c r="A88" s="11" t="s">
        <v>160</v>
      </c>
      <c r="B88" s="12" t="s">
        <v>110</v>
      </c>
      <c r="C88" s="45"/>
    </row>
    <row r="89" spans="1:3" s="5" customFormat="1" ht="31.5" x14ac:dyDescent="0.25">
      <c r="A89" s="13"/>
      <c r="B89" s="12" t="s">
        <v>135</v>
      </c>
      <c r="C89" s="45">
        <v>15945</v>
      </c>
    </row>
    <row r="90" spans="1:3" s="5" customFormat="1" ht="15" x14ac:dyDescent="0.25">
      <c r="A90" s="13" t="s">
        <v>102</v>
      </c>
      <c r="B90" s="10" t="s">
        <v>111</v>
      </c>
      <c r="C90" s="45"/>
    </row>
    <row r="91" spans="1:3" s="5" customFormat="1" ht="15" x14ac:dyDescent="0.25">
      <c r="A91" s="13" t="s">
        <v>104</v>
      </c>
      <c r="B91" s="10" t="s">
        <v>112</v>
      </c>
      <c r="C91" s="45"/>
    </row>
    <row r="92" spans="1:3" s="5" customFormat="1" ht="15" x14ac:dyDescent="0.25">
      <c r="A92" s="13" t="s">
        <v>106</v>
      </c>
      <c r="B92" s="10" t="s">
        <v>113</v>
      </c>
      <c r="C92" s="45"/>
    </row>
    <row r="93" spans="1:3" s="5" customFormat="1" ht="15" x14ac:dyDescent="0.25">
      <c r="A93" s="13" t="s">
        <v>13</v>
      </c>
      <c r="B93" s="10" t="s">
        <v>114</v>
      </c>
      <c r="C93" s="45"/>
    </row>
    <row r="94" spans="1:3" s="5" customFormat="1" ht="18" x14ac:dyDescent="0.25">
      <c r="A94" s="13" t="s">
        <v>15</v>
      </c>
      <c r="B94" s="10" t="s">
        <v>136</v>
      </c>
      <c r="C94" s="45"/>
    </row>
    <row r="95" spans="1:3" s="5" customFormat="1" ht="15" x14ac:dyDescent="0.25">
      <c r="A95" s="13" t="s">
        <v>19</v>
      </c>
      <c r="B95" s="10" t="s">
        <v>115</v>
      </c>
      <c r="C95" s="45"/>
    </row>
    <row r="96" spans="1:3" s="5" customFormat="1" ht="15" x14ac:dyDescent="0.25">
      <c r="A96" s="13" t="s">
        <v>24</v>
      </c>
      <c r="B96" s="10" t="s">
        <v>116</v>
      </c>
      <c r="C96" s="45"/>
    </row>
    <row r="97" spans="1:6" s="5" customFormat="1" ht="15" x14ac:dyDescent="0.25">
      <c r="A97" s="13" t="s">
        <v>29</v>
      </c>
      <c r="B97" s="10" t="s">
        <v>117</v>
      </c>
      <c r="C97" s="45"/>
    </row>
    <row r="98" spans="1:6" s="5" customFormat="1" ht="15" x14ac:dyDescent="0.25">
      <c r="A98" s="13" t="s">
        <v>31</v>
      </c>
      <c r="B98" s="10" t="s">
        <v>118</v>
      </c>
      <c r="C98" s="45"/>
    </row>
    <row r="99" spans="1:6" s="5" customFormat="1" ht="31.5" x14ac:dyDescent="0.25">
      <c r="A99" s="11" t="s">
        <v>162</v>
      </c>
      <c r="B99" s="12" t="s">
        <v>119</v>
      </c>
      <c r="C99" s="45"/>
    </row>
    <row r="100" spans="1:6" s="5" customFormat="1" ht="30" x14ac:dyDescent="0.25">
      <c r="A100" s="13"/>
      <c r="B100" s="45" t="s">
        <v>120</v>
      </c>
      <c r="C100" s="45">
        <v>210.30360000000002</v>
      </c>
    </row>
    <row r="101" spans="1:6" s="5" customFormat="1" ht="15" x14ac:dyDescent="0.25">
      <c r="A101" s="13"/>
      <c r="B101" s="10" t="s">
        <v>121</v>
      </c>
      <c r="C101" s="45">
        <v>332.56</v>
      </c>
    </row>
    <row r="102" spans="1:6" s="5" customFormat="1" ht="15" x14ac:dyDescent="0.25">
      <c r="A102" s="13"/>
      <c r="B102" s="10" t="s">
        <v>122</v>
      </c>
      <c r="C102" s="45">
        <v>528.9</v>
      </c>
    </row>
    <row r="103" spans="1:6" s="5" customFormat="1" ht="15" x14ac:dyDescent="0.25">
      <c r="A103" s="13"/>
      <c r="B103" s="10" t="s">
        <v>123</v>
      </c>
      <c r="C103" s="45">
        <v>1027.5999999999999</v>
      </c>
    </row>
    <row r="104" spans="1:6" s="5" customFormat="1" ht="15" x14ac:dyDescent="0.25">
      <c r="A104" s="13"/>
      <c r="B104" s="10" t="s">
        <v>124</v>
      </c>
      <c r="C104" s="45">
        <v>88.08</v>
      </c>
    </row>
    <row r="105" spans="1:6" s="5" customFormat="1" ht="15" x14ac:dyDescent="0.25">
      <c r="A105" s="13"/>
      <c r="B105" s="10" t="s">
        <v>125</v>
      </c>
      <c r="C105" s="45">
        <v>530.80999999999995</v>
      </c>
    </row>
    <row r="106" spans="1:6" s="5" customFormat="1" ht="15" x14ac:dyDescent="0.25">
      <c r="A106" s="13"/>
      <c r="B106" s="10" t="s">
        <v>126</v>
      </c>
      <c r="C106" s="45">
        <v>14605.45</v>
      </c>
    </row>
    <row r="107" spans="1:6" s="5" customFormat="1" ht="15" x14ac:dyDescent="0.25">
      <c r="A107" s="13"/>
      <c r="B107" s="10" t="s">
        <v>127</v>
      </c>
      <c r="C107" s="45">
        <v>1697.69</v>
      </c>
    </row>
    <row r="108" spans="1:6" s="5" customFormat="1" x14ac:dyDescent="0.25">
      <c r="A108" s="11"/>
      <c r="B108" s="12" t="s">
        <v>163</v>
      </c>
      <c r="C108" s="68">
        <f>SUM(C80:C107)</f>
        <v>39368.073600000003</v>
      </c>
    </row>
    <row r="109" spans="1:6" s="5" customFormat="1" ht="16.5" thickBot="1" x14ac:dyDescent="0.3">
      <c r="A109" s="46">
        <v>8</v>
      </c>
      <c r="B109" s="47" t="s">
        <v>128</v>
      </c>
      <c r="C109" s="69">
        <v>16348.799999999997</v>
      </c>
    </row>
    <row r="110" spans="1:6" s="5" customFormat="1" ht="16.5" thickBot="1" x14ac:dyDescent="0.3">
      <c r="A110" s="48">
        <v>9</v>
      </c>
      <c r="B110" s="49" t="s">
        <v>129</v>
      </c>
      <c r="C110" s="70">
        <f>C44+C56+C64+C70+C73+C79+C108+C109</f>
        <v>126228.4936</v>
      </c>
    </row>
    <row r="111" spans="1:6" s="7" customFormat="1" ht="15" x14ac:dyDescent="0.25">
      <c r="A111" s="52"/>
      <c r="B111" s="53" t="s">
        <v>137</v>
      </c>
      <c r="C111" s="65">
        <v>96960.960000000006</v>
      </c>
      <c r="D111" s="54"/>
      <c r="E111" s="54"/>
      <c r="F111" s="54"/>
    </row>
    <row r="112" spans="1:6" s="7" customFormat="1" ht="15" x14ac:dyDescent="0.25">
      <c r="A112" s="52"/>
      <c r="B112" s="53" t="s">
        <v>138</v>
      </c>
      <c r="C112" s="65">
        <v>95947.31</v>
      </c>
      <c r="D112" s="55"/>
      <c r="E112" s="55"/>
      <c r="F112" s="55"/>
    </row>
    <row r="113" spans="1:6" s="7" customFormat="1" ht="15" x14ac:dyDescent="0.25">
      <c r="A113" s="52"/>
      <c r="B113" s="53" t="s">
        <v>164</v>
      </c>
      <c r="C113" s="65">
        <v>14458.36</v>
      </c>
      <c r="D113" s="55"/>
      <c r="E113" s="55"/>
      <c r="F113" s="55"/>
    </row>
    <row r="114" spans="1:6" s="7" customFormat="1" ht="15" x14ac:dyDescent="0.25">
      <c r="A114" s="52"/>
      <c r="B114" s="53" t="s">
        <v>140</v>
      </c>
      <c r="C114" s="58">
        <f>C112+C113-C110</f>
        <v>-15822.823600000003</v>
      </c>
      <c r="D114" s="55"/>
      <c r="E114" s="55"/>
      <c r="F114" s="55"/>
    </row>
    <row r="115" spans="1:6" s="56" customFormat="1" ht="15" x14ac:dyDescent="0.25">
      <c r="A115" s="52"/>
      <c r="B115" s="53" t="s">
        <v>139</v>
      </c>
      <c r="C115" s="58">
        <f>C114+C40</f>
        <v>-2320.9314000000159</v>
      </c>
    </row>
  </sheetData>
  <mergeCells count="3">
    <mergeCell ref="A36:B36"/>
    <mergeCell ref="A37:B37"/>
    <mergeCell ref="A38:B3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2021-01-11T04:13:10Z</dcterms:created>
  <dcterms:modified xsi:type="dcterms:W3CDTF">2021-03-09T02:43:17Z</dcterms:modified>
</cp:coreProperties>
</file>