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30" i="1" l="1"/>
  <c r="C131" i="1" l="1"/>
  <c r="C11" i="1"/>
  <c r="C123" i="1"/>
  <c r="C61" i="1"/>
  <c r="C51" i="1"/>
  <c r="C48" i="1"/>
  <c r="C41" i="1"/>
  <c r="C32" i="1"/>
  <c r="C24" i="1"/>
  <c r="C16" i="1"/>
  <c r="C125" i="1"/>
</calcChain>
</file>

<file path=xl/sharedStrings.xml><?xml version="1.0" encoding="utf-8"?>
<sst xmlns="http://schemas.openxmlformats.org/spreadsheetml/2006/main" count="188" uniqueCount="180">
  <si>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</si>
  <si>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</si>
  <si>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</si>
  <si>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</si>
  <si>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</si>
  <si>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</si>
  <si>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</si>
  <si>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</si>
  <si>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</si>
  <si>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</si>
  <si>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</si>
  <si>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</si>
  <si>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</si>
  <si>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</si>
  <si>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</si>
  <si>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</si>
  <si>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</si>
  <si>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</si>
  <si>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</si>
  <si>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</si>
  <si>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</si>
  <si>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</si>
  <si>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</si>
  <si>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</si>
  <si>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</si>
  <si>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</si>
  <si>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снега выше 2-х см</t>
  </si>
  <si>
    <t>Подметание снега до 2-х 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</si>
  <si>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</si>
  <si>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</si>
  <si>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</si>
  <si>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</si>
  <si>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</si>
  <si>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</si>
  <si>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</si>
  <si>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</si>
  <si>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</si>
  <si>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</si>
  <si>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</si>
  <si>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</si>
  <si>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</si>
  <si>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</si>
  <si>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</si>
  <si>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</si>
  <si>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</si>
  <si>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</si>
  <si>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</si>
  <si>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</si>
  <si>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</si>
  <si>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</si>
  <si>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</si>
  <si>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</si>
  <si>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</si>
  <si>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</si>
  <si>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</si>
  <si>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</si>
  <si>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</si>
  <si>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</si>
  <si>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</si>
  <si>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</si>
  <si>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</si>
  <si>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</si>
  <si>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</si>
  <si>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</si>
  <si>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замена светильника светодиодного ЭРА SPB 2-12-0 12Вт (под козырьком на крыльце)</t>
  </si>
  <si>
    <t>замена энергосберегающего патрона на лестничном марше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</si>
  <si>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</si>
  <si>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</si>
  <si>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(кв.47)</t>
  </si>
  <si>
    <t>9.2.</t>
  </si>
  <si>
    <t>устранение свища на стояке ХВС (кв.43)</t>
  </si>
  <si>
    <t>устранение засора канализационного стояка Ду 50 мм (кв.21,28,35)</t>
  </si>
  <si>
    <t>устранение свища на стояке ХВС (кв.9)</t>
  </si>
  <si>
    <t>замена вводных вентилей (краны шаровые) ХВС и ГВС Ду 15 мм (кв.9)</t>
  </si>
  <si>
    <t>герметизация примыканий силиконовым герметиком (кв.9)</t>
  </si>
  <si>
    <t>устранение свища на стояке ХВС (кв.47)</t>
  </si>
  <si>
    <t>ершение канализационного стояка Ду 50 мм (квартира №46-подвал)</t>
  </si>
  <si>
    <t>устранение засора канализационного стояка Ду 50 мм (кв.55)</t>
  </si>
  <si>
    <t>установка балансировочных клапанов на  ГВС в ИТП:</t>
  </si>
  <si>
    <t>а</t>
  </si>
  <si>
    <t>б</t>
  </si>
  <si>
    <t>установка перехода стального 57*25</t>
  </si>
  <si>
    <t>в</t>
  </si>
  <si>
    <t>установка резьбы Ду 25 мм</t>
  </si>
  <si>
    <t>г</t>
  </si>
  <si>
    <t>установка муфты стальной Ду 25 мм</t>
  </si>
  <si>
    <t>д</t>
  </si>
  <si>
    <t>установка контргайки Ду 25 мм</t>
  </si>
  <si>
    <t>е</t>
  </si>
  <si>
    <t>герметизация примыканий силиконовым герметиком</t>
  </si>
  <si>
    <t>ж</t>
  </si>
  <si>
    <t>сварочные работы</t>
  </si>
  <si>
    <t>установка хомута на стояке ХВС (кв.№17)</t>
  </si>
  <si>
    <t>установка хомута на стояке ХВС (кв.54)</t>
  </si>
  <si>
    <t>устранение засора канализационного стояка Ду 50 мм (кв.28,42)</t>
  </si>
  <si>
    <t>замена вводного вентиля Ду 15 мм ХВС (кв.18)</t>
  </si>
  <si>
    <t>герметизация примыканий силиконовым герметиком (кв.18)</t>
  </si>
  <si>
    <t>установка хомута на стояке ХВС (кв.№28)</t>
  </si>
  <si>
    <t>смена вентиля Ду 25 мм на стояке ГВС с отжигом (стояк кв.№ 4)</t>
  </si>
  <si>
    <t>герметизация примыканий силиконовым герметиком (ст.кв.№4)</t>
  </si>
  <si>
    <t>устранение течи канализационного стояка Ду 50 мм(кв.№37)- хомут "Маяк"Ду 50-70мм</t>
  </si>
  <si>
    <t>замена участка стояка канализации Ду 50 мм (кв.№ 37):</t>
  </si>
  <si>
    <t>смена участка канализационной трубы Ду 50 мм</t>
  </si>
  <si>
    <t>смена патрубка компенсационного Ду 50 мм</t>
  </si>
  <si>
    <t>смена канализационного перехода на чугун Ду 50*75+манжета</t>
  </si>
  <si>
    <t>установка переходной манжеты Ду 50*73</t>
  </si>
  <si>
    <t>очистка подъездного козырька от снега с перекидыванием в валы толщ.более 1 м</t>
  </si>
  <si>
    <t>реконструкция козырька</t>
  </si>
  <si>
    <t>осмотр чердака на наличие течи кровли</t>
  </si>
  <si>
    <t>слив воды в местах протекания кровли</t>
  </si>
  <si>
    <t>установка мешков под воду в местах протекания кровли (чердак)</t>
  </si>
  <si>
    <t>осмотр кровли и балконных плит</t>
  </si>
  <si>
    <t xml:space="preserve">открытие продухов </t>
  </si>
  <si>
    <t xml:space="preserve">осмотр чердака на наличие течи  и слив воды </t>
  </si>
  <si>
    <t xml:space="preserve">ремонт  наплавляемой кровли отдельными местами в 1 слой "Технониколем" </t>
  </si>
  <si>
    <t xml:space="preserve">пропекание старого ковра </t>
  </si>
  <si>
    <t xml:space="preserve">осмотр чердака на наличие течей с кровли и слив воды </t>
  </si>
  <si>
    <t>осмотр чердака на наличие течей с кровли</t>
  </si>
  <si>
    <t>установка дверных блоков на этажах</t>
  </si>
  <si>
    <t>смена остекления форточки оконной рамы (9 эт)</t>
  </si>
  <si>
    <t>утепление окна на лестничном марше теплоизоляцией Rollet (8 эт)с устройством бруска (30*50*1000мм)</t>
  </si>
  <si>
    <t>устройство обналички (8 эт)</t>
  </si>
  <si>
    <t>устройство примыкания окна из оцинкованной стали на лестничном марше</t>
  </si>
  <si>
    <t>закрытие продухов</t>
  </si>
  <si>
    <t>демонтаж, монтаж,рихтование водоприемной воронки Ду 150мм на крыльце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</si>
  <si>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</si>
  <si>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</si>
  <si>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</si>
  <si>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r>
      <t>установка балансировочных клапанов Ду 25 мм Ballorex на  ГВС  Траб-120</t>
    </r>
    <r>
      <rPr>
        <vertAlign val="superscript"/>
        <sz val="12"/>
        <rFont val="Arial"/>
        <family val="2"/>
        <charset val="204"/>
      </rPr>
      <t>0</t>
    </r>
    <r>
      <rPr>
        <sz val="12"/>
        <rFont val="Arial"/>
        <family val="2"/>
        <charset val="204"/>
      </rPr>
      <t>С</t>
    </r>
  </si>
  <si>
    <t>по управлению и обслуживанию</t>
  </si>
  <si>
    <t>МКД по ул.Набережная 10а</t>
  </si>
  <si>
    <t xml:space="preserve">Отчет за 2020 г. </t>
  </si>
  <si>
    <t>Результат на 01.01.2020г.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</si>
  <si>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</si>
  <si>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</si>
  <si>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аренды (Ростелеком)</t>
  </si>
  <si>
    <t>Результат накоплением "+" - экономия "-" - перерасход</t>
  </si>
  <si>
    <t>Результат за 2020 год "+" - экономия "-" - перерасход</t>
  </si>
  <si>
    <t>Дезинфекция почтовых ящиков, дверей, лифтов</t>
  </si>
  <si>
    <t xml:space="preserve"> </t>
  </si>
  <si>
    <t>Текущий ремонт  конструкт.элементов (непредвиденные работы)</t>
  </si>
  <si>
    <t>Текущий ремонт систем водоснабжения и водоотведения (непредвиденные работы)</t>
  </si>
  <si>
    <t>Текущий ремонт электрооборудования (непредвиденные работы)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</si>
  <si>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</si>
  <si>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</si>
  <si>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</si>
  <si>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</si>
  <si>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</si>
  <si>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</si>
  <si>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</si>
  <si>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</si>
  <si>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</si>
  <si>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3.2.</t>
  </si>
  <si>
    <t>3.3.</t>
  </si>
  <si>
    <t>3.4.</t>
  </si>
  <si>
    <t>3.5.</t>
  </si>
  <si>
    <t>3.6.</t>
  </si>
  <si>
    <t>4.5.</t>
  </si>
  <si>
    <t>4.6.</t>
  </si>
  <si>
    <t>4.7.</t>
  </si>
  <si>
    <t>5.1.</t>
  </si>
  <si>
    <t>5.2.</t>
  </si>
  <si>
    <t>5.3.</t>
  </si>
  <si>
    <t>5.4.</t>
  </si>
  <si>
    <t>6.1</t>
  </si>
  <si>
    <t>8.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</si>
  <si>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</si>
  <si>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</si>
  <si>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 xml:space="preserve">            ИТОГО по п. 6 :</t>
  </si>
  <si>
    <t xml:space="preserve">  10. Текущий ремонт   Непредвиденные работы</t>
  </si>
  <si>
    <t>10.1.</t>
  </si>
  <si>
    <t xml:space="preserve"> 9. Поверка и обслуживание общедомовых приборов учета.</t>
  </si>
  <si>
    <t>9.3.</t>
  </si>
  <si>
    <t>9.4.</t>
  </si>
  <si>
    <t>9.5.</t>
  </si>
  <si>
    <t>9.6.</t>
  </si>
  <si>
    <t>10.2.</t>
  </si>
  <si>
    <t>10.3.</t>
  </si>
  <si>
    <t xml:space="preserve">            ИТОГО по п. 10 :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</si>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</sst>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2" fontId="3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0" fontId="8" fillId="0" borderId="2" xfId="1" applyFont="1" applyBorder="1" applyAlignment="1">
      <alignment horizontal="center" wrapText="1"/>
    </xf>
    <xf numFmtId="0" fontId="10" fillId="0" borderId="0" xfId="1" applyFont="1"/>
    <xf numFmtId="2" fontId="9" fillId="0" borderId="0" xfId="1" applyNumberFormat="1" applyFont="1"/>
    <xf numFmtId="0" fontId="3" fillId="0" borderId="2" xfId="1" applyFont="1" applyBorder="1" applyAlignment="1">
      <alignment wrapText="1"/>
    </xf>
    <xf numFmtId="2" fontId="3" fillId="0" borderId="2" xfId="2" applyNumberFormat="1" applyFont="1" applyFill="1" applyBorder="1" applyAlignment="1">
      <alignment wrapText="1"/>
    </xf>
    <xf numFmtId="2" fontId="3" fillId="0" borderId="2" xfId="2" applyNumberFormat="1" applyFont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wrapText="1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101" workbookViewId="0">
      <selection activeCell="C130" sqref="C130"/>
    </sheetView>
  </sheetViews>
  <sheetFormatPr defaultRowHeight="15.75" x14ac:dyDescent="0.25"/>
  <cols>
    <col min="1" max="1" width="8.7109375" style="29" customWidth="1"/>
    <col min="2" max="2" width="77.7109375" style="30" customWidth="1"/>
    <col min="3" max="3" width="15.140625" style="29" customWidth="1"/>
    <col min="4" max="201" width="9.140625" style="31"/>
    <col min="202" max="202" width="8.7109375" style="31" customWidth="1"/>
    <col min="203" max="203" width="53.7109375" style="31" customWidth="1"/>
    <col min="204" max="207" width="9.28515625" style="31" customWidth="1"/>
    <col min="208" max="208" width="11.140625" style="31" customWidth="1"/>
    <col min="209" max="209" width="9.28515625" style="31" customWidth="1"/>
    <col min="210" max="249" width="0" style="31" hidden="1" customWidth="1"/>
    <col min="250" max="16384" width="9.140625" style="31"/>
  </cols>
  <sheetData>
    <row r="1" spans="1:3" s="1" customFormat="1" x14ac:dyDescent="0.25">
      <c r="A1" s="50" t="s">
        <v>131</v>
      </c>
      <c r="B1" s="50"/>
      <c r="C1" s="9"/>
    </row>
    <row r="2" spans="1:3" s="1" customFormat="1" x14ac:dyDescent="0.25">
      <c r="A2" s="50" t="s">
        <v>129</v>
      </c>
      <c r="B2" s="50"/>
      <c r="C2" s="9"/>
    </row>
    <row r="3" spans="1:3" s="1" customFormat="1" x14ac:dyDescent="0.25">
      <c r="A3" s="50" t="s">
        <v>130</v>
      </c>
      <c r="B3" s="50"/>
      <c r="C3" s="9"/>
    </row>
    <row r="4" spans="1:3" s="1" customFormat="1" x14ac:dyDescent="0.25">
      <c r="A4" s="10"/>
      <c r="B4" s="10"/>
      <c r="C4" s="9"/>
    </row>
    <row r="5" spans="1:3" s="1" customFormat="1" x14ac:dyDescent="0.25">
      <c r="A5" s="11"/>
      <c r="B5" s="12" t="s">
        <v>132</v>
      </c>
      <c r="C5" s="32">
        <v>89773.601399999869</v>
      </c>
    </row>
    <row r="6" spans="1:3" s="7" customFormat="1" ht="15" x14ac:dyDescent="0.25">
      <c r="A6" s="14"/>
      <c r="B6" s="15" t="s">
        <v>0</v>
      </c>
      <c r="C6" s="33"/>
    </row>
    <row r="7" spans="1:3" s="7" customFormat="1" ht="30" x14ac:dyDescent="0.25">
      <c r="A7" s="47" t="s">
        <v>143</v>
      </c>
      <c r="B7" s="2" t="s">
        <v>1</v>
      </c>
      <c r="C7" s="34">
        <v>25550.663999999997</v>
      </c>
    </row>
    <row r="8" spans="1:3" s="7" customFormat="1" x14ac:dyDescent="0.25">
      <c r="A8" s="47" t="s">
        <v>144</v>
      </c>
      <c r="B8" s="3" t="s">
        <v>2</v>
      </c>
      <c r="C8" s="26">
        <v>43325.015999999981</v>
      </c>
    </row>
    <row r="9" spans="1:3" s="7" customFormat="1" x14ac:dyDescent="0.25">
      <c r="A9" s="47" t="s">
        <v>145</v>
      </c>
      <c r="B9" s="3" t="s">
        <v>3</v>
      </c>
      <c r="C9" s="26">
        <v>14615.016000000003</v>
      </c>
    </row>
    <row r="10" spans="1:3" s="7" customFormat="1" x14ac:dyDescent="0.25">
      <c r="A10" s="47" t="s">
        <v>146</v>
      </c>
      <c r="B10" s="3" t="s">
        <v>4</v>
      </c>
      <c r="C10" s="26">
        <v>50777.423999999977</v>
      </c>
    </row>
    <row r="11" spans="1:3" s="7" customFormat="1" ht="45" x14ac:dyDescent="0.25">
      <c r="A11" s="47" t="s">
        <v>147</v>
      </c>
      <c r="B11" s="3" t="s">
        <v>5</v>
      </c>
      <c r="C11" s="26">
        <f>10400.3748-325</f>
        <v>10075.3748</v>
      </c>
    </row>
    <row r="12" spans="1:3" s="7" customFormat="1" x14ac:dyDescent="0.25">
      <c r="A12" s="47" t="s">
        <v>148</v>
      </c>
      <c r="B12" s="3" t="s">
        <v>138</v>
      </c>
      <c r="C12" s="26">
        <v>325</v>
      </c>
    </row>
    <row r="13" spans="1:3" s="7" customFormat="1" x14ac:dyDescent="0.25">
      <c r="A13" s="47" t="s">
        <v>149</v>
      </c>
      <c r="B13" s="3" t="s">
        <v>6</v>
      </c>
      <c r="C13" s="26">
        <v>68400</v>
      </c>
    </row>
    <row r="14" spans="1:3" s="7" customFormat="1" x14ac:dyDescent="0.25">
      <c r="A14" s="47" t="s">
        <v>150</v>
      </c>
      <c r="B14" s="3" t="s">
        <v>7</v>
      </c>
      <c r="C14" s="26">
        <v>4950</v>
      </c>
    </row>
    <row r="15" spans="1:3" s="7" customFormat="1" x14ac:dyDescent="0.25">
      <c r="A15" s="47" t="s">
        <v>151</v>
      </c>
      <c r="B15" s="3" t="s">
        <v>8</v>
      </c>
      <c r="C15" s="26">
        <v>21980</v>
      </c>
    </row>
    <row r="16" spans="1:3" s="7" customFormat="1" x14ac:dyDescent="0.25">
      <c r="A16" s="47"/>
      <c r="B16" s="17" t="s">
        <v>9</v>
      </c>
      <c r="C16" s="35">
        <f>SUM(C7:C15)</f>
        <v>239998.49479999996</v>
      </c>
    </row>
    <row r="17" spans="1:3" s="7" customFormat="1" x14ac:dyDescent="0.25">
      <c r="A17" s="47"/>
      <c r="B17" s="18" t="s">
        <v>10</v>
      </c>
      <c r="C17" s="36"/>
    </row>
    <row r="18" spans="1:3" s="7" customFormat="1" ht="15" x14ac:dyDescent="0.25">
      <c r="A18" s="4" t="s">
        <v>11</v>
      </c>
      <c r="B18" s="3" t="s">
        <v>12</v>
      </c>
      <c r="C18" s="33">
        <v>3966.72</v>
      </c>
    </row>
    <row r="19" spans="1:3" s="7" customFormat="1" ht="15" x14ac:dyDescent="0.25">
      <c r="A19" s="4" t="s">
        <v>13</v>
      </c>
      <c r="B19" s="3" t="s">
        <v>14</v>
      </c>
      <c r="C19" s="33">
        <v>4302.9839999999986</v>
      </c>
    </row>
    <row r="20" spans="1:3" s="7" customFormat="1" ht="15" x14ac:dyDescent="0.25">
      <c r="A20" s="4" t="s">
        <v>15</v>
      </c>
      <c r="B20" s="3" t="s">
        <v>16</v>
      </c>
      <c r="C20" s="33">
        <v>12458.674800000003</v>
      </c>
    </row>
    <row r="21" spans="1:3" s="7" customFormat="1" ht="15" x14ac:dyDescent="0.25">
      <c r="A21" s="4" t="s">
        <v>17</v>
      </c>
      <c r="B21" s="3" t="s">
        <v>18</v>
      </c>
      <c r="C21" s="33">
        <v>358.92</v>
      </c>
    </row>
    <row r="22" spans="1:3" s="7" customFormat="1" ht="15" x14ac:dyDescent="0.25">
      <c r="A22" s="4" t="s">
        <v>19</v>
      </c>
      <c r="B22" s="3" t="s">
        <v>20</v>
      </c>
      <c r="C22" s="33">
        <v>4340.3051999999998</v>
      </c>
    </row>
    <row r="23" spans="1:3" s="7" customFormat="1" ht="15" x14ac:dyDescent="0.25">
      <c r="A23" s="4" t="s">
        <v>21</v>
      </c>
      <c r="B23" s="3" t="s">
        <v>22</v>
      </c>
      <c r="C23" s="33">
        <v>47.04</v>
      </c>
    </row>
    <row r="24" spans="1:3" s="7" customFormat="1" x14ac:dyDescent="0.25">
      <c r="A24" s="4"/>
      <c r="B24" s="17" t="s">
        <v>23</v>
      </c>
      <c r="C24" s="35">
        <f>SUM(C18:C23)</f>
        <v>25474.643999999997</v>
      </c>
    </row>
    <row r="25" spans="1:3" s="7" customFormat="1" ht="15" x14ac:dyDescent="0.25">
      <c r="A25" s="4"/>
      <c r="B25" s="19" t="s">
        <v>24</v>
      </c>
      <c r="C25" s="20"/>
    </row>
    <row r="26" spans="1:3" s="7" customFormat="1" x14ac:dyDescent="0.25">
      <c r="A26" s="47" t="s">
        <v>32</v>
      </c>
      <c r="B26" s="3" t="s">
        <v>25</v>
      </c>
      <c r="C26" s="26">
        <v>6267.6879999999992</v>
      </c>
    </row>
    <row r="27" spans="1:3" s="7" customFormat="1" x14ac:dyDescent="0.25">
      <c r="A27" s="47" t="s">
        <v>152</v>
      </c>
      <c r="B27" s="3" t="s">
        <v>26</v>
      </c>
      <c r="C27" s="26">
        <v>9328.6620000000003</v>
      </c>
    </row>
    <row r="28" spans="1:3" s="7" customFormat="1" x14ac:dyDescent="0.25">
      <c r="A28" s="47" t="s">
        <v>153</v>
      </c>
      <c r="B28" s="3" t="s">
        <v>27</v>
      </c>
      <c r="C28" s="26">
        <v>6821.8919999999998</v>
      </c>
    </row>
    <row r="29" spans="1:3" s="7" customFormat="1" ht="30" x14ac:dyDescent="0.25">
      <c r="A29" s="47" t="s">
        <v>154</v>
      </c>
      <c r="B29" s="3" t="s">
        <v>28</v>
      </c>
      <c r="C29" s="26">
        <v>409.60000000000008</v>
      </c>
    </row>
    <row r="30" spans="1:3" s="7" customFormat="1" ht="45" x14ac:dyDescent="0.25">
      <c r="A30" s="47" t="s">
        <v>155</v>
      </c>
      <c r="B30" s="3" t="s">
        <v>29</v>
      </c>
      <c r="C30" s="26">
        <v>3117.1839999999997</v>
      </c>
    </row>
    <row r="31" spans="1:3" s="7" customFormat="1" ht="30" x14ac:dyDescent="0.25">
      <c r="A31" s="47" t="s">
        <v>156</v>
      </c>
      <c r="B31" s="3" t="s">
        <v>30</v>
      </c>
      <c r="C31" s="26">
        <v>2502.9899999999998</v>
      </c>
    </row>
    <row r="32" spans="1:3" s="7" customFormat="1" x14ac:dyDescent="0.25">
      <c r="A32" s="47"/>
      <c r="B32" s="17" t="s">
        <v>31</v>
      </c>
      <c r="C32" s="35">
        <f>SUM(C25:C31)</f>
        <v>28448.015999999996</v>
      </c>
    </row>
    <row r="33" spans="1:3" s="7" customFormat="1" x14ac:dyDescent="0.25">
      <c r="A33" s="47"/>
      <c r="B33" s="19" t="s">
        <v>166</v>
      </c>
      <c r="C33" s="37"/>
    </row>
    <row r="34" spans="1:3" s="7" customFormat="1" ht="30" x14ac:dyDescent="0.25">
      <c r="A34" s="47" t="s">
        <v>40</v>
      </c>
      <c r="B34" s="3" t="s">
        <v>33</v>
      </c>
      <c r="C34" s="26"/>
    </row>
    <row r="35" spans="1:3" s="7" customFormat="1" ht="18" customHeight="1" x14ac:dyDescent="0.25">
      <c r="A35" s="47" t="s">
        <v>42</v>
      </c>
      <c r="B35" s="5" t="s">
        <v>34</v>
      </c>
      <c r="C35" s="26">
        <v>10174.415999999999</v>
      </c>
    </row>
    <row r="36" spans="1:3" s="7" customFormat="1" ht="13.5" customHeight="1" x14ac:dyDescent="0.25">
      <c r="A36" s="47" t="s">
        <v>44</v>
      </c>
      <c r="B36" s="5" t="s">
        <v>35</v>
      </c>
      <c r="C36" s="26">
        <v>24745.811999999998</v>
      </c>
    </row>
    <row r="37" spans="1:3" s="7" customFormat="1" ht="15.75" customHeight="1" x14ac:dyDescent="0.25">
      <c r="A37" s="47" t="s">
        <v>46</v>
      </c>
      <c r="B37" s="5" t="s">
        <v>36</v>
      </c>
      <c r="C37" s="26">
        <v>911.77199999999982</v>
      </c>
    </row>
    <row r="38" spans="1:3" s="7" customFormat="1" ht="16.5" customHeight="1" x14ac:dyDescent="0.25">
      <c r="A38" s="47" t="s">
        <v>157</v>
      </c>
      <c r="B38" s="5" t="s">
        <v>37</v>
      </c>
      <c r="C38" s="26">
        <v>13100.723999999998</v>
      </c>
    </row>
    <row r="39" spans="1:3" s="7" customFormat="1" ht="15" customHeight="1" x14ac:dyDescent="0.25">
      <c r="A39" s="47" t="s">
        <v>158</v>
      </c>
      <c r="B39" s="5" t="s">
        <v>38</v>
      </c>
      <c r="C39" s="26">
        <v>9063.16</v>
      </c>
    </row>
    <row r="40" spans="1:3" s="7" customFormat="1" x14ac:dyDescent="0.25">
      <c r="A40" s="47" t="s">
        <v>159</v>
      </c>
      <c r="B40" s="3" t="s">
        <v>39</v>
      </c>
      <c r="C40" s="26">
        <v>1880.0999999999997</v>
      </c>
    </row>
    <row r="41" spans="1:3" s="7" customFormat="1" x14ac:dyDescent="0.25">
      <c r="A41" s="47"/>
      <c r="B41" s="17" t="s">
        <v>49</v>
      </c>
      <c r="C41" s="35">
        <f>SUM(C34:C40)</f>
        <v>59875.983999999989</v>
      </c>
    </row>
    <row r="42" spans="1:3" s="7" customFormat="1" x14ac:dyDescent="0.25">
      <c r="A42" s="47"/>
      <c r="B42" s="19" t="s">
        <v>167</v>
      </c>
      <c r="C42" s="20"/>
    </row>
    <row r="43" spans="1:3" s="7" customFormat="1" ht="38.25" customHeight="1" x14ac:dyDescent="0.25">
      <c r="A43" s="47">
        <v>5</v>
      </c>
      <c r="B43" s="3" t="s">
        <v>41</v>
      </c>
      <c r="C43" s="26">
        <v>5313.4839999999995</v>
      </c>
    </row>
    <row r="44" spans="1:3" s="7" customFormat="1" ht="30" x14ac:dyDescent="0.25">
      <c r="A44" s="47" t="s">
        <v>160</v>
      </c>
      <c r="B44" s="3" t="s">
        <v>43</v>
      </c>
      <c r="C44" s="26">
        <v>21253.935999999998</v>
      </c>
    </row>
    <row r="45" spans="1:3" s="7" customFormat="1" ht="45" x14ac:dyDescent="0.25">
      <c r="A45" s="47" t="s">
        <v>161</v>
      </c>
      <c r="B45" s="3" t="s">
        <v>45</v>
      </c>
      <c r="C45" s="26">
        <v>15940.451999999997</v>
      </c>
    </row>
    <row r="46" spans="1:3" s="7" customFormat="1" x14ac:dyDescent="0.25">
      <c r="A46" s="47" t="s">
        <v>162</v>
      </c>
      <c r="B46" s="3" t="s">
        <v>47</v>
      </c>
      <c r="C46" s="26">
        <v>1742.3</v>
      </c>
    </row>
    <row r="47" spans="1:3" s="7" customFormat="1" ht="30" x14ac:dyDescent="0.25">
      <c r="A47" s="47" t="s">
        <v>163</v>
      </c>
      <c r="B47" s="3" t="s">
        <v>48</v>
      </c>
      <c r="C47" s="26">
        <v>13432.056</v>
      </c>
    </row>
    <row r="48" spans="1:3" s="7" customFormat="1" x14ac:dyDescent="0.25">
      <c r="A48" s="16"/>
      <c r="B48" s="17" t="s">
        <v>52</v>
      </c>
      <c r="C48" s="35">
        <f>SUM(C43:C47)</f>
        <v>57682.228000000003</v>
      </c>
    </row>
    <row r="49" spans="1:6" s="7" customFormat="1" ht="31.5" x14ac:dyDescent="0.25">
      <c r="A49" s="48" t="s">
        <v>53</v>
      </c>
      <c r="B49" s="17" t="s">
        <v>50</v>
      </c>
      <c r="C49" s="26">
        <v>29777.087999999992</v>
      </c>
    </row>
    <row r="50" spans="1:6" s="7" customFormat="1" x14ac:dyDescent="0.25">
      <c r="A50" s="48" t="s">
        <v>164</v>
      </c>
      <c r="B50" s="17" t="s">
        <v>51</v>
      </c>
      <c r="C50" s="26">
        <v>8415.2639999999992</v>
      </c>
    </row>
    <row r="51" spans="1:6" s="7" customFormat="1" x14ac:dyDescent="0.25">
      <c r="A51" s="48"/>
      <c r="B51" s="17" t="s">
        <v>168</v>
      </c>
      <c r="C51" s="32">
        <f>SUM(C49:C50)</f>
        <v>38192.351999999992</v>
      </c>
    </row>
    <row r="52" spans="1:6" s="7" customFormat="1" x14ac:dyDescent="0.25">
      <c r="A52" s="48" t="s">
        <v>55</v>
      </c>
      <c r="B52" s="17" t="s">
        <v>54</v>
      </c>
      <c r="C52" s="32">
        <v>1593.6</v>
      </c>
    </row>
    <row r="53" spans="1:6" s="7" customFormat="1" x14ac:dyDescent="0.25">
      <c r="A53" s="48" t="s">
        <v>165</v>
      </c>
      <c r="B53" s="17" t="s">
        <v>56</v>
      </c>
      <c r="C53" s="32">
        <v>1536</v>
      </c>
      <c r="F53" s="7" t="s">
        <v>139</v>
      </c>
    </row>
    <row r="54" spans="1:6" s="7" customFormat="1" x14ac:dyDescent="0.25">
      <c r="A54" s="48"/>
      <c r="B54" s="21" t="s">
        <v>171</v>
      </c>
      <c r="C54" s="38"/>
    </row>
    <row r="55" spans="1:6" s="7" customFormat="1" ht="15" x14ac:dyDescent="0.25">
      <c r="A55" s="24" t="s">
        <v>63</v>
      </c>
      <c r="B55" s="3" t="s">
        <v>57</v>
      </c>
      <c r="C55" s="26">
        <v>4341.8400000000011</v>
      </c>
    </row>
    <row r="56" spans="1:6" s="7" customFormat="1" ht="15" x14ac:dyDescent="0.25">
      <c r="A56" s="24" t="s">
        <v>69</v>
      </c>
      <c r="B56" s="3" t="s">
        <v>58</v>
      </c>
      <c r="C56" s="26">
        <v>3272.1599999999994</v>
      </c>
    </row>
    <row r="57" spans="1:6" s="7" customFormat="1" ht="30" x14ac:dyDescent="0.25">
      <c r="A57" s="24" t="s">
        <v>172</v>
      </c>
      <c r="B57" s="3" t="s">
        <v>59</v>
      </c>
      <c r="C57" s="26">
        <v>3185.8799999999992</v>
      </c>
    </row>
    <row r="58" spans="1:6" s="7" customFormat="1" ht="35.25" customHeight="1" x14ac:dyDescent="0.25">
      <c r="A58" s="24" t="s">
        <v>173</v>
      </c>
      <c r="B58" s="3" t="s">
        <v>60</v>
      </c>
      <c r="C58" s="26">
        <v>3185.8799999999992</v>
      </c>
    </row>
    <row r="59" spans="1:6" s="7" customFormat="1" ht="45" x14ac:dyDescent="0.25">
      <c r="A59" s="24" t="s">
        <v>174</v>
      </c>
      <c r="B59" s="3" t="s">
        <v>61</v>
      </c>
      <c r="C59" s="26">
        <v>6106.2699999999986</v>
      </c>
    </row>
    <row r="60" spans="1:6" s="7" customFormat="1" ht="15" x14ac:dyDescent="0.25">
      <c r="A60" s="24" t="s">
        <v>175</v>
      </c>
      <c r="B60" s="3" t="s">
        <v>62</v>
      </c>
      <c r="C60" s="26">
        <v>12000</v>
      </c>
    </row>
    <row r="61" spans="1:6" s="7" customFormat="1" x14ac:dyDescent="0.25">
      <c r="A61" s="14"/>
      <c r="B61" s="17" t="s">
        <v>125</v>
      </c>
      <c r="C61" s="32">
        <f>SUM(C55:C60)</f>
        <v>32092.03</v>
      </c>
    </row>
    <row r="62" spans="1:6" s="23" customFormat="1" ht="15" x14ac:dyDescent="0.25">
      <c r="A62" s="22"/>
      <c r="B62" s="21" t="s">
        <v>169</v>
      </c>
      <c r="C62" s="6"/>
    </row>
    <row r="63" spans="1:6" s="23" customFormat="1" ht="30.75" customHeight="1" x14ac:dyDescent="0.25">
      <c r="A63" s="24" t="s">
        <v>170</v>
      </c>
      <c r="B63" s="17" t="s">
        <v>142</v>
      </c>
      <c r="C63" s="4"/>
    </row>
    <row r="64" spans="1:6" s="23" customFormat="1" ht="30" x14ac:dyDescent="0.25">
      <c r="A64" s="24"/>
      <c r="B64" s="5" t="s">
        <v>64</v>
      </c>
      <c r="C64" s="26">
        <v>1959.23</v>
      </c>
    </row>
    <row r="65" spans="1:3" s="23" customFormat="1" ht="15" customHeight="1" x14ac:dyDescent="0.25">
      <c r="A65" s="24"/>
      <c r="B65" s="5" t="s">
        <v>65</v>
      </c>
      <c r="C65" s="26">
        <v>1110.93</v>
      </c>
    </row>
    <row r="66" spans="1:3" s="23" customFormat="1" ht="23.25" customHeight="1" x14ac:dyDescent="0.25">
      <c r="A66" s="24"/>
      <c r="B66" s="5" t="s">
        <v>66</v>
      </c>
      <c r="C66" s="26">
        <v>0</v>
      </c>
    </row>
    <row r="67" spans="1:3" s="23" customFormat="1" ht="39" customHeight="1" x14ac:dyDescent="0.25">
      <c r="A67" s="24"/>
      <c r="B67" s="5" t="s">
        <v>67</v>
      </c>
      <c r="C67" s="26">
        <v>0</v>
      </c>
    </row>
    <row r="68" spans="1:3" s="23" customFormat="1" ht="15" customHeight="1" x14ac:dyDescent="0.25">
      <c r="A68" s="24"/>
      <c r="B68" s="5" t="s">
        <v>68</v>
      </c>
      <c r="C68" s="26">
        <v>648.26</v>
      </c>
    </row>
    <row r="69" spans="1:3" s="23" customFormat="1" ht="31.5" x14ac:dyDescent="0.25">
      <c r="A69" s="24" t="s">
        <v>176</v>
      </c>
      <c r="B69" s="17" t="s">
        <v>141</v>
      </c>
      <c r="C69" s="26"/>
    </row>
    <row r="70" spans="1:3" s="23" customFormat="1" ht="15" x14ac:dyDescent="0.25">
      <c r="A70" s="24"/>
      <c r="B70" s="5" t="s">
        <v>70</v>
      </c>
      <c r="C70" s="26">
        <v>331.74</v>
      </c>
    </row>
    <row r="71" spans="1:3" s="23" customFormat="1" ht="19.5" customHeight="1" x14ac:dyDescent="0.25">
      <c r="A71" s="24"/>
      <c r="B71" s="5" t="s">
        <v>71</v>
      </c>
      <c r="C71" s="26">
        <v>0</v>
      </c>
    </row>
    <row r="72" spans="1:3" s="23" customFormat="1" ht="15" x14ac:dyDescent="0.25">
      <c r="A72" s="24"/>
      <c r="B72" s="5" t="s">
        <v>72</v>
      </c>
      <c r="C72" s="26">
        <v>663.48</v>
      </c>
    </row>
    <row r="73" spans="1:3" s="23" customFormat="1" ht="18.75" customHeight="1" x14ac:dyDescent="0.25">
      <c r="A73" s="24"/>
      <c r="B73" s="5" t="s">
        <v>73</v>
      </c>
      <c r="C73" s="26">
        <v>1836.02</v>
      </c>
    </row>
    <row r="74" spans="1:3" s="23" customFormat="1" ht="15" x14ac:dyDescent="0.25">
      <c r="A74" s="24"/>
      <c r="B74" s="5" t="s">
        <v>74</v>
      </c>
      <c r="C74" s="26">
        <v>40.451999999999998</v>
      </c>
    </row>
    <row r="75" spans="1:3" s="23" customFormat="1" ht="15" x14ac:dyDescent="0.25">
      <c r="A75" s="24"/>
      <c r="B75" s="5" t="s">
        <v>75</v>
      </c>
      <c r="C75" s="26">
        <v>331.74</v>
      </c>
    </row>
    <row r="76" spans="1:3" s="23" customFormat="1" ht="18.75" customHeight="1" x14ac:dyDescent="0.25">
      <c r="A76" s="24"/>
      <c r="B76" s="5" t="s">
        <v>76</v>
      </c>
      <c r="C76" s="26">
        <v>1400.94</v>
      </c>
    </row>
    <row r="77" spans="1:3" s="23" customFormat="1" ht="15" x14ac:dyDescent="0.25">
      <c r="A77" s="5"/>
      <c r="B77" s="5" t="s">
        <v>77</v>
      </c>
      <c r="C77" s="26">
        <v>0</v>
      </c>
    </row>
    <row r="78" spans="1:3" s="23" customFormat="1" x14ac:dyDescent="0.25">
      <c r="A78" s="5"/>
      <c r="B78" s="13" t="s">
        <v>78</v>
      </c>
      <c r="C78" s="26">
        <v>0</v>
      </c>
    </row>
    <row r="79" spans="1:3" s="23" customFormat="1" ht="33" x14ac:dyDescent="0.25">
      <c r="A79" s="4" t="s">
        <v>79</v>
      </c>
      <c r="B79" s="5" t="s">
        <v>128</v>
      </c>
      <c r="C79" s="26">
        <v>9816.68</v>
      </c>
    </row>
    <row r="80" spans="1:3" s="23" customFormat="1" ht="15" x14ac:dyDescent="0.25">
      <c r="A80" s="4" t="s">
        <v>80</v>
      </c>
      <c r="B80" s="5" t="s">
        <v>81</v>
      </c>
      <c r="C80" s="26">
        <v>586.36</v>
      </c>
    </row>
    <row r="81" spans="1:3" s="23" customFormat="1" ht="15" x14ac:dyDescent="0.25">
      <c r="A81" s="4" t="s">
        <v>82</v>
      </c>
      <c r="B81" s="5" t="s">
        <v>83</v>
      </c>
      <c r="C81" s="26">
        <v>281.60000000000002</v>
      </c>
    </row>
    <row r="82" spans="1:3" s="23" customFormat="1" ht="15" x14ac:dyDescent="0.25">
      <c r="A82" s="4" t="s">
        <v>84</v>
      </c>
      <c r="B82" s="5" t="s">
        <v>85</v>
      </c>
      <c r="C82" s="26">
        <v>403.6</v>
      </c>
    </row>
    <row r="83" spans="1:3" s="23" customFormat="1" ht="15" x14ac:dyDescent="0.25">
      <c r="A83" s="4" t="s">
        <v>86</v>
      </c>
      <c r="B83" s="5" t="s">
        <v>87</v>
      </c>
      <c r="C83" s="26">
        <v>141.72</v>
      </c>
    </row>
    <row r="84" spans="1:3" s="23" customFormat="1" ht="15" x14ac:dyDescent="0.25">
      <c r="A84" s="4" t="s">
        <v>88</v>
      </c>
      <c r="B84" s="5" t="s">
        <v>89</v>
      </c>
      <c r="C84" s="26">
        <v>202.26</v>
      </c>
    </row>
    <row r="85" spans="1:3" s="23" customFormat="1" ht="15" x14ac:dyDescent="0.25">
      <c r="A85" s="4" t="s">
        <v>90</v>
      </c>
      <c r="B85" s="5" t="s">
        <v>91</v>
      </c>
      <c r="C85" s="26">
        <v>2653.92</v>
      </c>
    </row>
    <row r="86" spans="1:3" s="23" customFormat="1" ht="15" x14ac:dyDescent="0.25">
      <c r="A86" s="24"/>
      <c r="B86" s="25" t="s">
        <v>92</v>
      </c>
      <c r="C86" s="33">
        <v>111.78</v>
      </c>
    </row>
    <row r="87" spans="1:3" s="23" customFormat="1" ht="15" x14ac:dyDescent="0.25">
      <c r="A87" s="24"/>
      <c r="B87" s="5" t="s">
        <v>93</v>
      </c>
      <c r="C87" s="26">
        <v>111.78</v>
      </c>
    </row>
    <row r="88" spans="1:3" s="23" customFormat="1" ht="18" customHeight="1" x14ac:dyDescent="0.25">
      <c r="A88" s="24"/>
      <c r="B88" s="5" t="s">
        <v>94</v>
      </c>
      <c r="C88" s="26">
        <v>0</v>
      </c>
    </row>
    <row r="89" spans="1:3" s="23" customFormat="1" ht="15" x14ac:dyDescent="0.25">
      <c r="A89" s="24"/>
      <c r="B89" s="5" t="s">
        <v>95</v>
      </c>
      <c r="C89" s="26">
        <v>918.01</v>
      </c>
    </row>
    <row r="90" spans="1:3" s="23" customFormat="1" ht="15" x14ac:dyDescent="0.25">
      <c r="A90" s="24"/>
      <c r="B90" s="5" t="s">
        <v>96</v>
      </c>
      <c r="C90" s="26">
        <v>20.225999999999999</v>
      </c>
    </row>
    <row r="91" spans="1:3" s="23" customFormat="1" ht="15" x14ac:dyDescent="0.25">
      <c r="A91" s="4"/>
      <c r="B91" s="5" t="s">
        <v>97</v>
      </c>
      <c r="C91" s="26">
        <v>108.29</v>
      </c>
    </row>
    <row r="92" spans="1:3" s="23" customFormat="1" ht="15.75" customHeight="1" x14ac:dyDescent="0.25">
      <c r="A92" s="4"/>
      <c r="B92" s="5" t="s">
        <v>98</v>
      </c>
      <c r="C92" s="26">
        <v>918.01</v>
      </c>
    </row>
    <row r="93" spans="1:3" s="23" customFormat="1" ht="18.75" customHeight="1" x14ac:dyDescent="0.25">
      <c r="A93" s="4"/>
      <c r="B93" s="5" t="s">
        <v>99</v>
      </c>
      <c r="C93" s="26">
        <v>20.225999999999999</v>
      </c>
    </row>
    <row r="94" spans="1:3" s="23" customFormat="1" ht="30" x14ac:dyDescent="0.25">
      <c r="A94" s="4"/>
      <c r="B94" s="5" t="s">
        <v>100</v>
      </c>
      <c r="C94" s="26">
        <v>447.12</v>
      </c>
    </row>
    <row r="95" spans="1:3" s="23" customFormat="1" x14ac:dyDescent="0.25">
      <c r="A95" s="4"/>
      <c r="B95" s="13" t="s">
        <v>101</v>
      </c>
      <c r="C95" s="26">
        <v>0</v>
      </c>
    </row>
    <row r="96" spans="1:3" s="23" customFormat="1" ht="15" x14ac:dyDescent="0.25">
      <c r="A96" s="4" t="s">
        <v>79</v>
      </c>
      <c r="B96" s="5" t="s">
        <v>102</v>
      </c>
      <c r="C96" s="26">
        <v>777.14</v>
      </c>
    </row>
    <row r="97" spans="1:3" s="23" customFormat="1" ht="15" x14ac:dyDescent="0.25">
      <c r="A97" s="4" t="s">
        <v>80</v>
      </c>
      <c r="B97" s="5" t="s">
        <v>103</v>
      </c>
      <c r="C97" s="26">
        <v>272.56</v>
      </c>
    </row>
    <row r="98" spans="1:3" s="23" customFormat="1" ht="15" x14ac:dyDescent="0.25">
      <c r="A98" s="4" t="s">
        <v>82</v>
      </c>
      <c r="B98" s="5" t="s">
        <v>104</v>
      </c>
      <c r="C98" s="26">
        <v>300.04000000000002</v>
      </c>
    </row>
    <row r="99" spans="1:3" s="23" customFormat="1" ht="15" x14ac:dyDescent="0.25">
      <c r="A99" s="4" t="s">
        <v>84</v>
      </c>
      <c r="B99" s="5" t="s">
        <v>105</v>
      </c>
      <c r="C99" s="26">
        <v>184.4</v>
      </c>
    </row>
    <row r="100" spans="1:3" s="23" customFormat="1" ht="15" x14ac:dyDescent="0.25">
      <c r="A100" s="4" t="s">
        <v>86</v>
      </c>
      <c r="B100" s="5" t="s">
        <v>89</v>
      </c>
      <c r="C100" s="26">
        <v>202.26</v>
      </c>
    </row>
    <row r="101" spans="1:3" s="23" customFormat="1" ht="31.5" x14ac:dyDescent="0.25">
      <c r="A101" s="24" t="s">
        <v>177</v>
      </c>
      <c r="B101" s="17" t="s">
        <v>140</v>
      </c>
      <c r="C101" s="26"/>
    </row>
    <row r="102" spans="1:3" s="23" customFormat="1" ht="30" x14ac:dyDescent="0.25">
      <c r="A102" s="24"/>
      <c r="B102" s="26" t="s">
        <v>106</v>
      </c>
      <c r="C102" s="26">
        <v>1379.04</v>
      </c>
    </row>
    <row r="103" spans="1:3" s="23" customFormat="1" x14ac:dyDescent="0.25">
      <c r="A103" s="24"/>
      <c r="B103" s="17" t="s">
        <v>107</v>
      </c>
      <c r="C103" s="26">
        <v>206333.4</v>
      </c>
    </row>
    <row r="104" spans="1:3" s="23" customFormat="1" ht="15" x14ac:dyDescent="0.25">
      <c r="A104" s="24"/>
      <c r="B104" s="5" t="s">
        <v>108</v>
      </c>
      <c r="C104" s="26">
        <v>0</v>
      </c>
    </row>
    <row r="105" spans="1:3" s="23" customFormat="1" ht="15" x14ac:dyDescent="0.25">
      <c r="A105" s="24"/>
      <c r="B105" s="5" t="s">
        <v>109</v>
      </c>
      <c r="C105" s="26">
        <v>0</v>
      </c>
    </row>
    <row r="106" spans="1:3" s="23" customFormat="1" ht="15" customHeight="1" x14ac:dyDescent="0.25">
      <c r="A106" s="24"/>
      <c r="B106" s="5" t="s">
        <v>110</v>
      </c>
      <c r="C106" s="26">
        <v>88.08</v>
      </c>
    </row>
    <row r="107" spans="1:3" s="23" customFormat="1" ht="15" x14ac:dyDescent="0.25">
      <c r="A107" s="24"/>
      <c r="B107" s="27" t="s">
        <v>111</v>
      </c>
      <c r="C107" s="26">
        <v>0</v>
      </c>
    </row>
    <row r="108" spans="1:3" s="23" customFormat="1" ht="15" x14ac:dyDescent="0.25">
      <c r="A108" s="24"/>
      <c r="B108" s="5" t="s">
        <v>112</v>
      </c>
      <c r="C108" s="26">
        <v>498.84000000000003</v>
      </c>
    </row>
    <row r="109" spans="1:3" s="23" customFormat="1" ht="15" x14ac:dyDescent="0.25">
      <c r="A109" s="24"/>
      <c r="B109" s="5" t="s">
        <v>113</v>
      </c>
      <c r="C109" s="26">
        <v>0</v>
      </c>
    </row>
    <row r="110" spans="1:3" s="23" customFormat="1" ht="30" x14ac:dyDescent="0.25">
      <c r="A110" s="24"/>
      <c r="B110" s="5" t="s">
        <v>114</v>
      </c>
      <c r="C110" s="26">
        <v>504.35</v>
      </c>
    </row>
    <row r="111" spans="1:3" s="23" customFormat="1" ht="15" x14ac:dyDescent="0.25">
      <c r="A111" s="24"/>
      <c r="B111" s="5" t="s">
        <v>115</v>
      </c>
      <c r="C111" s="26">
        <v>1638.6000000000001</v>
      </c>
    </row>
    <row r="112" spans="1:3" s="23" customFormat="1" ht="30" x14ac:dyDescent="0.25">
      <c r="A112" s="24"/>
      <c r="B112" s="5" t="s">
        <v>114</v>
      </c>
      <c r="C112" s="26">
        <v>19165.3</v>
      </c>
    </row>
    <row r="113" spans="1:6" s="23" customFormat="1" ht="15" x14ac:dyDescent="0.25">
      <c r="A113" s="24"/>
      <c r="B113" s="5" t="s">
        <v>115</v>
      </c>
      <c r="C113" s="26">
        <v>6226.68</v>
      </c>
    </row>
    <row r="114" spans="1:6" s="23" customFormat="1" ht="15" x14ac:dyDescent="0.25">
      <c r="A114" s="24"/>
      <c r="B114" s="5" t="s">
        <v>116</v>
      </c>
      <c r="C114" s="26">
        <v>0</v>
      </c>
    </row>
    <row r="115" spans="1:6" s="23" customFormat="1" ht="15" x14ac:dyDescent="0.25">
      <c r="A115" s="24"/>
      <c r="B115" s="5" t="s">
        <v>117</v>
      </c>
      <c r="C115" s="26">
        <v>0</v>
      </c>
    </row>
    <row r="116" spans="1:6" s="23" customFormat="1" x14ac:dyDescent="0.25">
      <c r="A116" s="24"/>
      <c r="B116" s="13" t="s">
        <v>118</v>
      </c>
      <c r="C116" s="26">
        <v>88060</v>
      </c>
    </row>
    <row r="117" spans="1:6" s="23" customFormat="1" ht="15" x14ac:dyDescent="0.25">
      <c r="A117" s="24"/>
      <c r="B117" s="5" t="s">
        <v>119</v>
      </c>
      <c r="C117" s="26">
        <v>114.56100000000001</v>
      </c>
    </row>
    <row r="118" spans="1:6" s="23" customFormat="1" ht="30" x14ac:dyDescent="0.25">
      <c r="A118" s="24"/>
      <c r="B118" s="5" t="s">
        <v>120</v>
      </c>
      <c r="C118" s="26">
        <v>3186.6240000000003</v>
      </c>
    </row>
    <row r="119" spans="1:6" s="23" customFormat="1" ht="15" x14ac:dyDescent="0.25">
      <c r="A119" s="24"/>
      <c r="B119" s="5" t="s">
        <v>121</v>
      </c>
      <c r="C119" s="26">
        <v>266.56</v>
      </c>
    </row>
    <row r="120" spans="1:6" s="23" customFormat="1" ht="30" x14ac:dyDescent="0.25">
      <c r="A120" s="24"/>
      <c r="B120" s="5" t="s">
        <v>122</v>
      </c>
      <c r="C120" s="26">
        <v>33.797399999999996</v>
      </c>
    </row>
    <row r="121" spans="1:6" s="23" customFormat="1" ht="15" x14ac:dyDescent="0.25">
      <c r="A121" s="24"/>
      <c r="B121" s="5" t="s">
        <v>123</v>
      </c>
      <c r="C121" s="26">
        <v>0</v>
      </c>
    </row>
    <row r="122" spans="1:6" s="23" customFormat="1" ht="30" x14ac:dyDescent="0.25">
      <c r="A122" s="24"/>
      <c r="B122" s="5" t="s">
        <v>124</v>
      </c>
      <c r="C122" s="26">
        <v>887.08999999999992</v>
      </c>
    </row>
    <row r="123" spans="1:6" s="23" customFormat="1" x14ac:dyDescent="0.25">
      <c r="A123" s="28"/>
      <c r="B123" s="17" t="s">
        <v>178</v>
      </c>
      <c r="C123" s="32">
        <f>SUM(C63:C122)</f>
        <v>355183.69639999996</v>
      </c>
    </row>
    <row r="124" spans="1:6" s="7" customFormat="1" x14ac:dyDescent="0.25">
      <c r="A124" s="46">
        <v>11</v>
      </c>
      <c r="B124" s="17" t="s">
        <v>126</v>
      </c>
      <c r="C124" s="32">
        <v>83949.84</v>
      </c>
    </row>
    <row r="125" spans="1:6" s="7" customFormat="1" x14ac:dyDescent="0.25">
      <c r="A125" s="46">
        <v>12</v>
      </c>
      <c r="B125" s="45" t="s">
        <v>127</v>
      </c>
      <c r="C125" s="32">
        <f>C124+C123+C61+C53+C52+C51+C48+C41+C32+C24+C16</f>
        <v>924026.8851999999</v>
      </c>
    </row>
    <row r="126" spans="1:6" s="7" customFormat="1" x14ac:dyDescent="0.25">
      <c r="A126" s="46"/>
      <c r="B126" s="17" t="s">
        <v>133</v>
      </c>
      <c r="C126" s="32">
        <v>620463.6</v>
      </c>
    </row>
    <row r="127" spans="1:6" s="8" customFormat="1" x14ac:dyDescent="0.25">
      <c r="A127" s="39"/>
      <c r="B127" s="42" t="s">
        <v>134</v>
      </c>
      <c r="C127" s="43">
        <v>630975.92000000004</v>
      </c>
      <c r="D127" s="41"/>
      <c r="E127" s="41"/>
      <c r="F127" s="41"/>
    </row>
    <row r="128" spans="1:6" s="8" customFormat="1" x14ac:dyDescent="0.25">
      <c r="A128" s="39"/>
      <c r="B128" s="49" t="s">
        <v>179</v>
      </c>
      <c r="C128" s="43">
        <v>546518.38</v>
      </c>
      <c r="D128" s="41"/>
      <c r="E128" s="41"/>
      <c r="F128" s="41"/>
    </row>
    <row r="129" spans="1:6" s="8" customFormat="1" x14ac:dyDescent="0.25">
      <c r="A129" s="39"/>
      <c r="B129" s="42" t="s">
        <v>135</v>
      </c>
      <c r="C129" s="43"/>
      <c r="D129" s="41"/>
      <c r="E129" s="41"/>
      <c r="F129" s="41"/>
    </row>
    <row r="130" spans="1:6" s="8" customFormat="1" x14ac:dyDescent="0.25">
      <c r="A130" s="39"/>
      <c r="B130" s="42" t="s">
        <v>137</v>
      </c>
      <c r="C130" s="44">
        <f>C127+C128+C129-C125</f>
        <v>253467.41480000014</v>
      </c>
      <c r="D130" s="40"/>
      <c r="E130" s="40"/>
      <c r="F130" s="40"/>
    </row>
    <row r="131" spans="1:6" s="8" customFormat="1" x14ac:dyDescent="0.25">
      <c r="A131" s="39"/>
      <c r="B131" s="42" t="s">
        <v>136</v>
      </c>
      <c r="C131" s="44">
        <f>C130+C5</f>
        <v>343241.01620000001</v>
      </c>
      <c r="D131" s="40"/>
      <c r="E131" s="40"/>
      <c r="F131" s="40"/>
    </row>
  </sheetData>
  <mergeCells count="3">
    <mergeCell ref="A1:B1"/>
    <mergeCell ref="A2:B2"/>
    <mergeCell ref="A3:B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2021-01-12T04:05:30Z</dcterms:created>
  <dcterms:modified xsi:type="dcterms:W3CDTF">2021-03-09T02:06:20Z</dcterms:modified>
</cp:coreProperties>
</file>