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12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4" i="1"/>
  <c r="C15"/>
  <c r="C216"/>
  <c r="C219"/>
  <c r="C53"/>
  <c r="C50"/>
  <c r="C44"/>
  <c r="C35"/>
  <c r="C23"/>
  <c r="C227"/>
  <c r="C228"/>
  <c r="C229"/>
</calcChain>
</file>

<file path=xl/sharedStrings.xml><?xml version="1.0" encoding="utf-8"?>
<sst xmlns="http://schemas.openxmlformats.org/spreadsheetml/2006/main" count="316" uniqueCount="278">
  <si>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</si>
  <si>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</si>
  <si>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</si>
  <si>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</si>
  <si>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</si>
  <si>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</si>
  <si>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</si>
  <si>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оконных  решеток, отопит.приборов, чердачных лестниц, шкафов для эл. счетчиков, почтовых ящиков (1,3,7пп)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</si>
  <si>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</si>
  <si>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</si>
  <si>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</si>
  <si>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</si>
  <si>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</si>
  <si>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</si>
  <si>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</si>
  <si>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</si>
  <si>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</si>
  <si>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</si>
  <si>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</si>
  <si>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</si>
  <si>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</si>
  <si>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</si>
  <si>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</si>
  <si>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</si>
  <si>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</si>
  <si>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</si>
  <si>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</si>
  <si>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</si>
  <si>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>Очистка урн</t>
  </si>
  <si>
    <t>Подметание снега свыше 2-х см</t>
  </si>
  <si>
    <t>Подметание снега до 2-х см</t>
  </si>
  <si>
    <t xml:space="preserve">Сдвижка и подметание территории в зимний период (механизированная уборка) </t>
  </si>
  <si>
    <t>Посыпка пешеходных дорожек и проездов противогололедными материалами шириной 0,5м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</si>
  <si>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</si>
  <si>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Кошение газонов</t>
  </si>
  <si>
    <t xml:space="preserve">            ИТОГО по п. 3 :</t>
  </si>
  <si>
    <t>Ремонт, регулировка, промывка, испытание, консервация, расконсервация системы центрального отопления</t>
  </si>
  <si>
    <t xml:space="preserve"> - Осмотр системы отопления 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</si>
  <si>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</si>
  <si>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</si>
  <si>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</si>
  <si>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</si>
  <si>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</si>
  <si>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</si>
  <si>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</si>
  <si>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</si>
  <si>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>4.4.</t>
  </si>
  <si>
    <t>Ершение канализационного лежака (прочистка)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</si>
  <si>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</si>
  <si>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</si>
  <si>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</si>
  <si>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>Диспетчерское обслуживание</t>
  </si>
  <si>
    <t xml:space="preserve">            ИТОГО по п. 5 :</t>
  </si>
  <si>
    <t>6.</t>
  </si>
  <si>
    <t>7.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</si>
  <si>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</si>
  <si>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</si>
  <si>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</si>
  <si>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</si>
  <si>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</si>
  <si>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9.1.</t>
  </si>
  <si>
    <t>монтаж розеток для подключения электроприемников (1,2,4,5,6 подъезды, спуски в подвал)</t>
  </si>
  <si>
    <t>устройство кабеля ВВГ 3*2,5(1,2,4,5,6 подъезды, спуски в подвал)</t>
  </si>
  <si>
    <t>устройство освещения предмашинных отделений лифтов (1-7 подъезды) с установкой патронов настенных  и подрозетников(СМЕТА):</t>
  </si>
  <si>
    <t>а</t>
  </si>
  <si>
    <t>сверление отверстий Ду 12 мм</t>
  </si>
  <si>
    <t>б</t>
  </si>
  <si>
    <t>устройство кабеля ВВГ 2*1,5</t>
  </si>
  <si>
    <t>в</t>
  </si>
  <si>
    <t>установка 1-клавишного выключателя</t>
  </si>
  <si>
    <t>г</t>
  </si>
  <si>
    <t>стяжка для проводов</t>
  </si>
  <si>
    <t>д</t>
  </si>
  <si>
    <t>установка подкладки крепежной 1-местной</t>
  </si>
  <si>
    <t>замена автоматических выключателей 16А</t>
  </si>
  <si>
    <t>замена автоматических выключателей 25А</t>
  </si>
  <si>
    <t>установка розетки для теплосчетчика (1подъезд, подвал):</t>
  </si>
  <si>
    <t>устройство розетки 2ОП</t>
  </si>
  <si>
    <t>устройство кабеля АВВГ-Т2*2,5</t>
  </si>
  <si>
    <t>замена автоматического выключателя 25А (кв.244)</t>
  </si>
  <si>
    <t>очистка корпуса ВРУ,ЩУРС от пыли и грязи (нетканное полотно- 2мп)</t>
  </si>
  <si>
    <t>ревизия и восстановление целостности изоляции электропроводки и контактных соединений электрооборудования</t>
  </si>
  <si>
    <t>перемонтаж болтовых соединений болтМ6/гайкаМ6/шайбаМ6</t>
  </si>
  <si>
    <t>9.2.</t>
  </si>
  <si>
    <t>Текущий ремонт систем водоснабжения и водоотведения (непредвиденные работы</t>
  </si>
  <si>
    <t>ревизия конусов и дроссельных шайб в ИТП № 2:</t>
  </si>
  <si>
    <t>смена паронитовой фланцевой прокладки Ду 65мм</t>
  </si>
  <si>
    <t>смена паронитовой фланцевой прокладки Ду 80мм</t>
  </si>
  <si>
    <t>перемонтаж гайки М16/болтов М16*70</t>
  </si>
  <si>
    <t>герметизация примыканий силиконовым герметиком в ИТП №2</t>
  </si>
  <si>
    <t>установка хомута на стояке ХВС (кв.38)</t>
  </si>
  <si>
    <t>устранение свища на стояке ХВС (кв.53)</t>
  </si>
  <si>
    <t>устранение засора канализационного стояка Ду 50 мм (кв.200)</t>
  </si>
  <si>
    <t>устранение засора канализационного коллектора Ду 100мм (5 под)</t>
  </si>
  <si>
    <t>замена участка канализационного коллектора Ду 100 мм (7 подъезд):</t>
  </si>
  <si>
    <t>установка перехода канализационного на чугун Ду 110 *124мм+манжета</t>
  </si>
  <si>
    <t>установка манжеты переходной 123*110</t>
  </si>
  <si>
    <t>установка перехода канализационного на чугун Ду 50*75мм+манжета</t>
  </si>
  <si>
    <t>установка отвода канализационного Ду 50*45</t>
  </si>
  <si>
    <t>установка отвода канализационного Ду 110*45</t>
  </si>
  <si>
    <t>е</t>
  </si>
  <si>
    <t>смена участка канализационной трубы Ду 110</t>
  </si>
  <si>
    <t>ж</t>
  </si>
  <si>
    <t>смена участка канализационной трубы Ду 50</t>
  </si>
  <si>
    <t>з</t>
  </si>
  <si>
    <t>смена отвода канализационного Ду 110*87 с выходом на 50 прямой</t>
  </si>
  <si>
    <t>и</t>
  </si>
  <si>
    <t>герметизация примыканий силиконовым герметиком</t>
  </si>
  <si>
    <t>устранение засора канализационного выпуска Ду 100 мм (2 подъезд)</t>
  </si>
  <si>
    <t>замена ППР в ИТП (смена прокладки паронитовой фланцевой Ду 50 мм)</t>
  </si>
  <si>
    <t>замена участка магистрали отопления (1подъезд, дворовой фасад)СМЕТА:</t>
  </si>
  <si>
    <t>смена участка трубы ВГП Ду 76мм</t>
  </si>
  <si>
    <t>смена участка ВГП Ду 50 мм</t>
  </si>
  <si>
    <t>сварочные работы (стык Ду 76 мм)</t>
  </si>
  <si>
    <t>замена запорной арматуры в ИТП в № 1 (1-3подъезды) СМЕТА:</t>
  </si>
  <si>
    <t>смена крана шарового Ду 65 мм</t>
  </si>
  <si>
    <t>смена крана шарового Ду 80 мм</t>
  </si>
  <si>
    <t>замена запорной рматуры в ИТП № 2 (4-7подъезды) СМЕТА:</t>
  </si>
  <si>
    <t>смена крана шарового Ду 50 мм</t>
  </si>
  <si>
    <t>смена крана шарового Ду 25 мм</t>
  </si>
  <si>
    <t>смена крана шарового Ду 15 мм</t>
  </si>
  <si>
    <t>смена участка трубы ВГП Ду 50мм</t>
  </si>
  <si>
    <t>смена участка трубы ВГП Ду 40мм</t>
  </si>
  <si>
    <t>установка перехода стального Ду 89*57</t>
  </si>
  <si>
    <t>установка перехода стального Ду 57*45</t>
  </si>
  <si>
    <t>установка отвода Ду 50 мм без резьбы</t>
  </si>
  <si>
    <t>сварочные работы (стык Ду 89 мм)</t>
  </si>
  <si>
    <t>сварочные работы (стык Ду 50 мм)</t>
  </si>
  <si>
    <t>сварочные работы (стык Ду 40 мм)</t>
  </si>
  <si>
    <t>сварочные работы (стык Ду 25 мм)</t>
  </si>
  <si>
    <t>сварочные работы (стык Ду 15 мм)</t>
  </si>
  <si>
    <t>установка хомута на стояке ХВС (кв.№87)</t>
  </si>
  <si>
    <t>устранение свища на стояке ХВС (кв.№217)</t>
  </si>
  <si>
    <t>замена сбросных вентилей на стояках отопления</t>
  </si>
  <si>
    <t>устранение засора канализационного выпуска Ду 100 мм (7 подъезд)</t>
  </si>
  <si>
    <t>устранение засора канализационного стояка Ду 50 мм (кв.211)</t>
  </si>
  <si>
    <t>устранение засора канализационного коллектора Ду 100 мм (2 подъезд)</t>
  </si>
  <si>
    <t>установка хомута на стояке ХВС (кв.229)</t>
  </si>
  <si>
    <t>замена участка канализации Ду 50 мм(4 подъезд, техкомната):</t>
  </si>
  <si>
    <t>устройство перехода канализационного на чугун Ду 50*75мм+манжета</t>
  </si>
  <si>
    <t>устройство манжеты переходной 50*73</t>
  </si>
  <si>
    <t>устройство отвода канализационного Ду 50*45</t>
  </si>
  <si>
    <t>устройство муфты PPRC 40</t>
  </si>
  <si>
    <t>устройство гофры удлиненной  1 1/2*40*50</t>
  </si>
  <si>
    <t>ершение канализационного стояка Ду 50 мм (ст.кв.143)</t>
  </si>
  <si>
    <t>устранение засора канализационного стояка Ду 50 мм (кв.158)</t>
  </si>
  <si>
    <t>установка клапана балансировочного Valtek в обратном трубопроводе ГВС (ИТП №№1,2):</t>
  </si>
  <si>
    <t xml:space="preserve">установка клапана балансировочного Valtek Ду 15 мм в обратном трубопроводе ГВС с ручной настройкой </t>
  </si>
  <si>
    <t>устройство сгона Ду 15 мм</t>
  </si>
  <si>
    <t>устройство муфты Ду 15 мм</t>
  </si>
  <si>
    <t>устройство контргайки Ду 15 мм</t>
  </si>
  <si>
    <t>устройство бочонка Ду 15 мм</t>
  </si>
  <si>
    <t>Текущий ремонт систем конструкт.элементов) (непредвиденные работы</t>
  </si>
  <si>
    <t>установка аншлагов (1-7 пп, входа)</t>
  </si>
  <si>
    <t>установка информационных досок (1-7пп, 1 этажи)</t>
  </si>
  <si>
    <t>установка притворной планки (7п, т.дв)</t>
  </si>
  <si>
    <t>укрепление притворной планки (6п, т.дв)</t>
  </si>
  <si>
    <t>закрепление сливных желобов подъездных козырьков с приставной лестницы (3,4 пп)СМЕТА</t>
  </si>
  <si>
    <t>установка навесного замка с хоз цепью (1-7пп, предмашинное отделение)</t>
  </si>
  <si>
    <t>изготовление и установка поручней (4п, крыльцо, 1 эт)</t>
  </si>
  <si>
    <t>установка мешков под воду в местах протекания кровли (чердак кв.214)</t>
  </si>
  <si>
    <t>слив воды в местах протекания кровли (4п)</t>
  </si>
  <si>
    <t>изготовление и установка сливных лотков в местах протекания кровли (4п, чердак)</t>
  </si>
  <si>
    <t>закрытие подвальных продухов б/у досками (1,2пп)</t>
  </si>
  <si>
    <t>Осмотр чердака на наличие течи (1-7пп)  и слив воды</t>
  </si>
  <si>
    <t>Изготовление и установка лотков из оцинкованной стали 2,5*0,25</t>
  </si>
  <si>
    <t>Установка емкости под слив воды 2,5,7пп</t>
  </si>
  <si>
    <t>Укрепление дверных навесов (тамбурная дверь)</t>
  </si>
  <si>
    <t xml:space="preserve">открытие продухов </t>
  </si>
  <si>
    <t>Ремонт контейнерной тележки:</t>
  </si>
  <si>
    <t>рихтование металлического уголка 65мм</t>
  </si>
  <si>
    <t>укрепление стенок контейнерной тележки арматурой Ду 10 мм(длина сварочного шва - 1 мп)</t>
  </si>
  <si>
    <t>осмотр чердака на наличие течи с 1 по 7пп и слив воды 4,5,6пп</t>
  </si>
  <si>
    <t>ремонт МАФ с добавлением пиломатериала (скамейка 2п):</t>
  </si>
  <si>
    <t>(2,2*0,15*0,05)*3 шт</t>
  </si>
  <si>
    <t>(2,2*0,1*0,025)*2шт</t>
  </si>
  <si>
    <t>осмотр чердака на наличие течей с кровли и слив воды (1-7пп)</t>
  </si>
  <si>
    <t>демонтаж арматуры Ду 12 мм бордюрного камня (1-7пп)</t>
  </si>
  <si>
    <t>ремонт деревянных ступеней крыльца с заменой пиломатериала (3,0м*0,15*0,05)*7 шт и укреплением арматурой Ду 12 мм - 10мп</t>
  </si>
  <si>
    <t>ремонт контейнерной тележки с заменой колес-2 шт</t>
  </si>
  <si>
    <t>восстановление контруклона лотка для воды (козырек 2-го подъезда)</t>
  </si>
  <si>
    <t>ремонт продуха с засечиванием 0,4*0,6м  (под кв.№4)</t>
  </si>
  <si>
    <t>Ремонт межпанельных швов кв.33,164,176</t>
  </si>
  <si>
    <t>выравнивание козырька над вентшахтой (6 подъезд)- брусок 0,3*0,05*0,05</t>
  </si>
  <si>
    <t>заделывание примыканий подступеней (5 подъезд) L=0,4мп</t>
  </si>
  <si>
    <t>промазка примыканий кирпичной кладки вентшахты, канализационных стояков на кровле</t>
  </si>
  <si>
    <t>ремонт продуха с засечиванием 0,4*0,6м б/у (1,5пп)</t>
  </si>
  <si>
    <t>осмотр чердака на наличие течей с кровли (1-7пп)</t>
  </si>
  <si>
    <t>ремонт кровли с заменой покрытия Линокромом ТКП</t>
  </si>
  <si>
    <t>пропекание кровельного ковра</t>
  </si>
  <si>
    <t>ремонт межпанельных швов кв. 49,25,152,160,159,175,147,163,236,183,29,18,13,21,чердак</t>
  </si>
  <si>
    <t>установка замка на решетке у предмашинного отделения лифта (1 подъезд)</t>
  </si>
  <si>
    <t>ремонт примыкания вентшахт на кровле и парапетов с устройством рулонного материала УНИФЛЕКС и БИКРОСТ</t>
  </si>
  <si>
    <t>ремонт межпанельных швов гидроизоляция чердака</t>
  </si>
  <si>
    <t>Замена дверей, подъезд № 7</t>
  </si>
  <si>
    <t xml:space="preserve">Ремонт козырька кв.72 </t>
  </si>
  <si>
    <t>ремонт примыканий козырьков кв.№ 105,108,33,176,72,69,140,251</t>
  </si>
  <si>
    <t>смена замка на решетке у предмашинного отделения лифта (5 подъезд)</t>
  </si>
  <si>
    <t>ремонт дверного полотна с переустановкой навесов (3 подъезд, контейнерная)</t>
  </si>
  <si>
    <t>осмотр чердаков на наличие течей с кровли (1-7пп) и слив воды (4 подъезд)</t>
  </si>
  <si>
    <t>Замена дверей, подъезд № 1,2,3,4,5,6</t>
  </si>
  <si>
    <t>закрытие продухов</t>
  </si>
  <si>
    <t>ремонт опоры колеса контейнерной тележки (5 подъезд) болт М10</t>
  </si>
  <si>
    <t>Ремонт крылец 5,6,7 пп</t>
  </si>
  <si>
    <t>ремонт клапана мусоропровода (5 подъезд, 8 этаж)-перемонтаж болтовых соединений - 4 шт</t>
  </si>
  <si>
    <t>укрепление порога на металлическом пандусе (3 подъезд)</t>
  </si>
  <si>
    <t xml:space="preserve">            ИТОГО по п. 9 :</t>
  </si>
  <si>
    <t>Обслуживание запирающих устройств и антенн</t>
  </si>
  <si>
    <t>Управление многоквартирным домом</t>
  </si>
  <si>
    <t xml:space="preserve">   Сумма затрат по дому   :</t>
  </si>
  <si>
    <t>по управлению и обслуживанию</t>
  </si>
  <si>
    <t>МКД по ул.Парковая 16</t>
  </si>
  <si>
    <t>1. Содержание помещений общего пользования</t>
  </si>
  <si>
    <t>Результат на 01.01.2020 г. ("+" экономия, "-" перерасход)</t>
  </si>
  <si>
    <t xml:space="preserve">Итого начислено населению </t>
  </si>
  <si>
    <t xml:space="preserve">Итого оплачено населением </t>
  </si>
  <si>
    <t>Начислено по нежилым помещениям</t>
  </si>
  <si>
    <t>Оплачено по нежилым помещениям</t>
  </si>
  <si>
    <t>Результат накоплением "+" - экономия "-" - перерасход</t>
  </si>
  <si>
    <t xml:space="preserve">Отчет за 2020 г. </t>
  </si>
  <si>
    <t>Уборка мусора с газона в летний период (случайный мусор)</t>
  </si>
  <si>
    <t xml:space="preserve"> - ликвидация возд.пробок в стояке отопления</t>
  </si>
  <si>
    <t xml:space="preserve">Дератизация </t>
  </si>
  <si>
    <t xml:space="preserve">Дезинсекция </t>
  </si>
  <si>
    <t>Текущий ремонт электрооборудования (непредвиденные работы)</t>
  </si>
  <si>
    <t>ремонт полов тамбуров 1,2,3,4,5,6,7пп</t>
  </si>
  <si>
    <t>1.4.</t>
  </si>
  <si>
    <t>1.5.</t>
  </si>
  <si>
    <t>1.6.</t>
  </si>
  <si>
    <t>1.7.</t>
  </si>
  <si>
    <t xml:space="preserve"> 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</si>
  <si>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</si>
  <si>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</si>
  <si>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</si>
  <si>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</si>
  <si>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</si>
  <si>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</si>
  <si>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</si>
  <si>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</si>
  <si>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</si>
  <si>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   4. Подготовка многоквартирного дома к сезонной эксплуатации</t>
  </si>
  <si>
    <t>4.2.</t>
  </si>
  <si>
    <t>4.5.</t>
  </si>
  <si>
    <t>4.6.</t>
  </si>
  <si>
    <t>4.7.</t>
  </si>
  <si>
    <t xml:space="preserve">   5. Проведение технических осмотров и мелкий ремонт</t>
  </si>
  <si>
    <t>5.1.</t>
  </si>
  <si>
    <t>5.2.</t>
  </si>
  <si>
    <t>5.3.</t>
  </si>
  <si>
    <t>5.4.</t>
  </si>
  <si>
    <t>5.5.</t>
  </si>
  <si>
    <t>6.1</t>
  </si>
  <si>
    <t>8.</t>
  </si>
  <si>
    <t>9.3.</t>
  </si>
  <si>
    <t>9.4.</t>
  </si>
  <si>
    <t>9.5.</t>
  </si>
  <si>
    <t xml:space="preserve">            ИТОГО по п. 6 :</t>
  </si>
  <si>
    <t xml:space="preserve"> 9. Поверка и обслуживание общедомовых приборов учета.</t>
  </si>
  <si>
    <t xml:space="preserve">  10. Текущий ремонт   Непредвиденные работы</t>
  </si>
  <si>
    <t>10.1.</t>
  </si>
  <si>
    <t>10.2.</t>
  </si>
  <si>
    <t>10.3.</t>
  </si>
  <si>
    <t xml:space="preserve">            ИТОГО по п. 10 :</t>
  </si>
  <si>
    <t>14. Вознаграждение совету дома</t>
  </si>
  <si>
    <t xml:space="preserve"> </t>
  </si>
  <si>
    <t>Результат за 2020 год "+" - экономия "-" - перерасход</t>
  </si>
  <si>
    <t>1.8.</t>
  </si>
  <si>
    <t>Замена преобразователя частоты (лифт)</t>
  </si>
  <si>
    <t>обшивка тамбуров металлсайдингом</t>
  </si>
  <si>
    <t xml:space="preserve">Справочно: Результат накоплением, с учетом доп. средств за 2020 год. </t>
  </si>
  <si>
    <t>Дополнительные средства на текущий ремонт ( экономия за 2019г.)</t>
  </si>
  <si>
    <t>Справочно: Дополнительные средства на текущий ремонт (экономия за 2020г.)</t>
  </si>
  <si>
    <t>9.6.</t>
  </si>
  <si>
    <t>9.7.</t>
  </si>
  <si>
    <t>Поверка приборов учета тепла</t>
  </si>
  <si>
    <t>Ремонт теплосчетчика</t>
  </si>
  <si>
    <t>ремонт отмостки</t>
  </si>
  <si>
    <r>
      <t>замена запорной арматуры (крана шарового Ду 50 мм) на магистрали отопления ( 1 п, дворовой фасад)</t>
    </r>
    <r>
      <rPr>
        <b/>
        <sz val="11"/>
        <rFont val="Arial"/>
        <family val="2"/>
        <charset val="204"/>
      </rPr>
      <t>СМЕТА</t>
    </r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</si>
</sst>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4" fillId="0" borderId="0" xfId="1" applyNumberFormat="1" applyFont="1"/>
    <xf numFmtId="2" fontId="3" fillId="0" borderId="1" xfId="2" applyNumberFormat="1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2" fontId="4" fillId="0" borderId="2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6" fontId="4" fillId="0" borderId="4" xfId="0" applyNumberFormat="1" applyFont="1" applyFill="1" applyBorder="1" applyAlignment="1">
      <alignment horizontal="center" vertical="center"/>
    </xf>
    <xf numFmtId="16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9"/>
  <sheetViews>
    <sheetView tabSelected="1" workbookViewId="0">
      <selection activeCell="A171" sqref="A171:C229"/>
    </sheetView>
  </sheetViews>
  <sheetFormatPr defaultRowHeight="15"/>
  <cols>
    <col min="1" max="1" width="4" style="49" customWidth="1"/>
    <col min="2" max="2" width="76.85546875" style="48" customWidth="1"/>
    <col min="3" max="3" width="15.5703125" style="49" customWidth="1"/>
    <col min="4" max="4" width="10" style="48" bestFit="1" customWidth="1"/>
    <col min="5" max="201" width="9.140625" style="48"/>
    <col min="202" max="202" width="5" style="48" customWidth="1"/>
    <col min="203" max="203" width="46" style="48" customWidth="1"/>
    <col min="204" max="208" width="9.28515625" style="48" customWidth="1"/>
    <col min="209" max="209" width="8.85546875" style="48" customWidth="1"/>
    <col min="210" max="213" width="9.28515625" style="48" customWidth="1"/>
    <col min="214" max="16384" width="9.140625" style="48"/>
  </cols>
  <sheetData>
    <row r="1" spans="1:3" s="15" customFormat="1">
      <c r="A1" s="50" t="s">
        <v>219</v>
      </c>
      <c r="B1" s="50"/>
      <c r="C1" s="14"/>
    </row>
    <row r="2" spans="1:3" s="15" customFormat="1">
      <c r="A2" s="50" t="s">
        <v>210</v>
      </c>
      <c r="B2" s="50"/>
      <c r="C2" s="14"/>
    </row>
    <row r="3" spans="1:3" s="15" customFormat="1">
      <c r="A3" s="50" t="s">
        <v>211</v>
      </c>
      <c r="B3" s="50"/>
      <c r="C3" s="14"/>
    </row>
    <row r="4" spans="1:3" s="2" customFormat="1">
      <c r="A4" s="16"/>
      <c r="B4" s="17"/>
      <c r="C4" s="18"/>
    </row>
    <row r="5" spans="1:3" s="2" customFormat="1">
      <c r="A5" s="3"/>
      <c r="B5" s="19" t="s">
        <v>213</v>
      </c>
      <c r="C5" s="5">
        <v>8088.8654599997681</v>
      </c>
    </row>
    <row r="6" spans="1:3" s="2" customFormat="1">
      <c r="A6" s="3"/>
      <c r="B6" s="4" t="s">
        <v>212</v>
      </c>
      <c r="C6" s="20"/>
    </row>
    <row r="7" spans="1:3" s="2" customFormat="1">
      <c r="A7" s="21" t="s">
        <v>0</v>
      </c>
      <c r="B7" s="22" t="s">
        <v>1</v>
      </c>
      <c r="C7" s="23">
        <v>105697.79400000001</v>
      </c>
    </row>
    <row r="8" spans="1:3" s="2" customFormat="1">
      <c r="A8" s="21" t="s">
        <v>3</v>
      </c>
      <c r="B8" s="24" t="s">
        <v>2</v>
      </c>
      <c r="C8" s="25">
        <v>188401.66799999998</v>
      </c>
    </row>
    <row r="9" spans="1:3" s="2" customFormat="1">
      <c r="A9" s="21" t="s">
        <v>6</v>
      </c>
      <c r="B9" s="24" t="s">
        <v>4</v>
      </c>
      <c r="C9" s="25">
        <v>65669.760000000024</v>
      </c>
    </row>
    <row r="10" spans="1:3" s="2" customFormat="1">
      <c r="A10" s="21" t="s">
        <v>226</v>
      </c>
      <c r="B10" s="24" t="s">
        <v>5</v>
      </c>
      <c r="C10" s="25">
        <v>203823.64800000002</v>
      </c>
    </row>
    <row r="11" spans="1:3" s="2" customFormat="1" ht="42.75">
      <c r="A11" s="21" t="s">
        <v>227</v>
      </c>
      <c r="B11" s="24" t="s">
        <v>7</v>
      </c>
      <c r="C11" s="25">
        <v>35862.094000000005</v>
      </c>
    </row>
    <row r="12" spans="1:3" s="2" customFormat="1">
      <c r="A12" s="21" t="s">
        <v>228</v>
      </c>
      <c r="B12" s="24" t="s">
        <v>8</v>
      </c>
      <c r="C12" s="25">
        <v>562380</v>
      </c>
    </row>
    <row r="13" spans="1:3" s="2" customFormat="1">
      <c r="A13" s="21" t="s">
        <v>229</v>
      </c>
      <c r="B13" s="24" t="s">
        <v>9</v>
      </c>
      <c r="C13" s="25">
        <v>34650</v>
      </c>
    </row>
    <row r="14" spans="1:3" s="2" customFormat="1">
      <c r="A14" s="21" t="s">
        <v>266</v>
      </c>
      <c r="B14" s="24" t="s">
        <v>267</v>
      </c>
      <c r="C14" s="25">
        <v>54549</v>
      </c>
    </row>
    <row r="15" spans="1:3" s="2" customFormat="1">
      <c r="A15" s="21"/>
      <c r="B15" s="26" t="s">
        <v>10</v>
      </c>
      <c r="C15" s="5">
        <f>SUM(C7:C14)</f>
        <v>1251033.9640000002</v>
      </c>
    </row>
    <row r="16" spans="1:3" s="2" customFormat="1">
      <c r="A16" s="21"/>
      <c r="B16" s="27" t="s">
        <v>11</v>
      </c>
      <c r="C16" s="28"/>
    </row>
    <row r="17" spans="1:3" s="2" customFormat="1" ht="14.25">
      <c r="A17" s="29" t="s">
        <v>12</v>
      </c>
      <c r="B17" s="24" t="s">
        <v>13</v>
      </c>
      <c r="C17" s="25">
        <v>25783.679999999997</v>
      </c>
    </row>
    <row r="18" spans="1:3" s="2" customFormat="1" ht="14.25">
      <c r="A18" s="29" t="s">
        <v>14</v>
      </c>
      <c r="B18" s="24" t="s">
        <v>15</v>
      </c>
      <c r="C18" s="25">
        <v>9231.5999999999985</v>
      </c>
    </row>
    <row r="19" spans="1:3" s="2" customFormat="1" ht="14.25">
      <c r="A19" s="29" t="s">
        <v>16</v>
      </c>
      <c r="B19" s="24" t="s">
        <v>17</v>
      </c>
      <c r="C19" s="25">
        <v>66339.781199999998</v>
      </c>
    </row>
    <row r="20" spans="1:3" s="2" customFormat="1" ht="14.25">
      <c r="A20" s="29" t="s">
        <v>18</v>
      </c>
      <c r="B20" s="24" t="s">
        <v>19</v>
      </c>
      <c r="C20" s="25">
        <v>2512.44</v>
      </c>
    </row>
    <row r="21" spans="1:3" s="2" customFormat="1" ht="14.25">
      <c r="A21" s="29" t="s">
        <v>20</v>
      </c>
      <c r="B21" s="24" t="s">
        <v>21</v>
      </c>
      <c r="C21" s="25">
        <v>7421.2949999999983</v>
      </c>
    </row>
    <row r="22" spans="1:3" s="2" customFormat="1" ht="14.25">
      <c r="A22" s="29" t="s">
        <v>22</v>
      </c>
      <c r="B22" s="24" t="s">
        <v>23</v>
      </c>
      <c r="C22" s="25">
        <v>2681.2799999999997</v>
      </c>
    </row>
    <row r="23" spans="1:3" s="2" customFormat="1">
      <c r="A23" s="30"/>
      <c r="B23" s="26" t="s">
        <v>24</v>
      </c>
      <c r="C23" s="5">
        <f>SUM(C17:C22)</f>
        <v>113970.0762</v>
      </c>
    </row>
    <row r="24" spans="1:3" s="2" customFormat="1" ht="28.5">
      <c r="A24" s="31"/>
      <c r="B24" s="32" t="s">
        <v>25</v>
      </c>
      <c r="C24" s="33"/>
    </row>
    <row r="25" spans="1:3" s="2" customFormat="1" ht="14.25">
      <c r="A25" s="34" t="s">
        <v>230</v>
      </c>
      <c r="B25" s="24" t="s">
        <v>26</v>
      </c>
      <c r="C25" s="25">
        <v>8690.2490833333322</v>
      </c>
    </row>
    <row r="26" spans="1:3" s="2" customFormat="1" ht="14.25">
      <c r="A26" s="35" t="s">
        <v>231</v>
      </c>
      <c r="B26" s="24" t="s">
        <v>27</v>
      </c>
      <c r="C26" s="25">
        <v>3333.9600000000005</v>
      </c>
    </row>
    <row r="27" spans="1:3" s="2" customFormat="1" ht="20.25" customHeight="1">
      <c r="A27" s="35" t="s">
        <v>232</v>
      </c>
      <c r="B27" s="24" t="s">
        <v>220</v>
      </c>
      <c r="C27" s="25">
        <v>790.27199999999993</v>
      </c>
    </row>
    <row r="28" spans="1:3" s="2" customFormat="1" ht="14.25">
      <c r="A28" s="35" t="s">
        <v>233</v>
      </c>
      <c r="B28" s="24" t="s">
        <v>28</v>
      </c>
      <c r="C28" s="25">
        <v>8030.0499999999993</v>
      </c>
    </row>
    <row r="29" spans="1:3" s="2" customFormat="1" ht="14.25">
      <c r="A29" s="35" t="s">
        <v>234</v>
      </c>
      <c r="B29" s="24" t="s">
        <v>29</v>
      </c>
      <c r="C29" s="25">
        <v>60286.681499999984</v>
      </c>
    </row>
    <row r="30" spans="1:3" s="2" customFormat="1" ht="14.25">
      <c r="A30" s="35" t="s">
        <v>235</v>
      </c>
      <c r="B30" s="24" t="s">
        <v>30</v>
      </c>
      <c r="C30" s="25">
        <v>51615.565499999997</v>
      </c>
    </row>
    <row r="31" spans="1:3" s="2" customFormat="1" ht="28.5">
      <c r="A31" s="36" t="s">
        <v>236</v>
      </c>
      <c r="B31" s="24" t="s">
        <v>31</v>
      </c>
      <c r="C31" s="25">
        <v>7958.4119999999994</v>
      </c>
    </row>
    <row r="32" spans="1:3" s="2" customFormat="1" ht="28.5">
      <c r="A32" s="36" t="s">
        <v>237</v>
      </c>
      <c r="B32" s="24" t="s">
        <v>32</v>
      </c>
      <c r="C32" s="25">
        <v>1661.52</v>
      </c>
    </row>
    <row r="33" spans="1:3" s="2" customFormat="1" ht="42.75">
      <c r="A33" s="36" t="s">
        <v>238</v>
      </c>
      <c r="B33" s="24" t="s">
        <v>33</v>
      </c>
      <c r="C33" s="25">
        <v>17304.518</v>
      </c>
    </row>
    <row r="34" spans="1:3" s="2" customFormat="1" ht="14.25">
      <c r="A34" s="36" t="s">
        <v>239</v>
      </c>
      <c r="B34" s="24" t="s">
        <v>34</v>
      </c>
      <c r="C34" s="25">
        <v>1562.904</v>
      </c>
    </row>
    <row r="35" spans="1:3" s="2" customFormat="1">
      <c r="A35" s="30"/>
      <c r="B35" s="26" t="s">
        <v>35</v>
      </c>
      <c r="C35" s="5">
        <f>SUM(C25:C34)</f>
        <v>161234.13208333333</v>
      </c>
    </row>
    <row r="36" spans="1:3" s="2" customFormat="1" thickBot="1">
      <c r="A36" s="31"/>
      <c r="B36" s="32" t="s">
        <v>240</v>
      </c>
      <c r="C36" s="33"/>
    </row>
    <row r="37" spans="1:3" s="2" customFormat="1" ht="28.5">
      <c r="A37" s="21" t="s">
        <v>42</v>
      </c>
      <c r="B37" s="37" t="s">
        <v>36</v>
      </c>
      <c r="C37" s="25"/>
    </row>
    <row r="38" spans="1:3" s="2" customFormat="1" ht="19.5" customHeight="1">
      <c r="A38" s="21" t="s">
        <v>241</v>
      </c>
      <c r="B38" s="22" t="s">
        <v>37</v>
      </c>
      <c r="C38" s="25">
        <v>1523.376</v>
      </c>
    </row>
    <row r="39" spans="1:3" s="11" customFormat="1">
      <c r="A39" s="21" t="s">
        <v>44</v>
      </c>
      <c r="B39" s="24" t="s">
        <v>38</v>
      </c>
      <c r="C39" s="25">
        <v>195564.32</v>
      </c>
    </row>
    <row r="40" spans="1:3" s="11" customFormat="1">
      <c r="A40" s="21" t="s">
        <v>46</v>
      </c>
      <c r="B40" s="24" t="s">
        <v>39</v>
      </c>
      <c r="C40" s="25">
        <v>44088.726499999997</v>
      </c>
    </row>
    <row r="41" spans="1:3" s="11" customFormat="1">
      <c r="A41" s="21" t="s">
        <v>242</v>
      </c>
      <c r="B41" s="24" t="s">
        <v>40</v>
      </c>
      <c r="C41" s="25">
        <v>3248.9429999999993</v>
      </c>
    </row>
    <row r="42" spans="1:3" s="11" customFormat="1">
      <c r="A42" s="21" t="s">
        <v>243</v>
      </c>
      <c r="B42" s="24" t="s">
        <v>41</v>
      </c>
      <c r="C42" s="25">
        <v>46682.180999999997</v>
      </c>
    </row>
    <row r="43" spans="1:3" s="11" customFormat="1">
      <c r="A43" s="21" t="s">
        <v>244</v>
      </c>
      <c r="B43" s="24" t="s">
        <v>221</v>
      </c>
      <c r="C43" s="25">
        <v>26312.400000000001</v>
      </c>
    </row>
    <row r="44" spans="1:3" s="2" customFormat="1">
      <c r="A44" s="30"/>
      <c r="B44" s="26" t="s">
        <v>49</v>
      </c>
      <c r="C44" s="5">
        <f>SUM(C37:C43)</f>
        <v>317419.94650000002</v>
      </c>
    </row>
    <row r="45" spans="1:3" s="2" customFormat="1" ht="14.25">
      <c r="A45" s="31"/>
      <c r="B45" s="32" t="s">
        <v>245</v>
      </c>
      <c r="C45" s="33"/>
    </row>
    <row r="46" spans="1:3" s="2" customFormat="1" ht="38.25" customHeight="1">
      <c r="A46" s="30" t="s">
        <v>246</v>
      </c>
      <c r="B46" s="24" t="s">
        <v>43</v>
      </c>
      <c r="C46" s="25">
        <v>30483.976999999999</v>
      </c>
    </row>
    <row r="47" spans="1:3" s="2" customFormat="1" ht="28.5">
      <c r="A47" s="30" t="s">
        <v>247</v>
      </c>
      <c r="B47" s="24" t="s">
        <v>45</v>
      </c>
      <c r="C47" s="25">
        <v>60967.953999999998</v>
      </c>
    </row>
    <row r="48" spans="1:3" s="2" customFormat="1" ht="28.5">
      <c r="A48" s="30" t="s">
        <v>248</v>
      </c>
      <c r="B48" s="24" t="s">
        <v>47</v>
      </c>
      <c r="C48" s="25">
        <v>3484.6</v>
      </c>
    </row>
    <row r="49" spans="1:9" s="2" customFormat="1" ht="28.5">
      <c r="A49" s="30" t="s">
        <v>249</v>
      </c>
      <c r="B49" s="24" t="s">
        <v>48</v>
      </c>
      <c r="C49" s="25">
        <v>77061.018000000011</v>
      </c>
    </row>
    <row r="50" spans="1:9" s="2" customFormat="1" ht="28.5">
      <c r="A50" s="30" t="s">
        <v>250</v>
      </c>
      <c r="B50" s="26" t="s">
        <v>52</v>
      </c>
      <c r="C50" s="5">
        <f>SUM(C46:C49)</f>
        <v>171997.549</v>
      </c>
    </row>
    <row r="51" spans="1:9" s="2" customFormat="1" ht="28.5">
      <c r="A51" s="38" t="s">
        <v>53</v>
      </c>
      <c r="B51" s="24" t="s">
        <v>50</v>
      </c>
      <c r="C51" s="25">
        <v>170834.06400000001</v>
      </c>
    </row>
    <row r="52" spans="1:9" s="2" customFormat="1">
      <c r="A52" s="38" t="s">
        <v>251</v>
      </c>
      <c r="B52" s="24" t="s">
        <v>51</v>
      </c>
      <c r="C52" s="25">
        <v>48279.19200000001</v>
      </c>
    </row>
    <row r="53" spans="1:9" s="2" customFormat="1">
      <c r="A53" s="39"/>
      <c r="B53" s="26" t="s">
        <v>256</v>
      </c>
      <c r="C53" s="5">
        <f>SUM(C51:C52)</f>
        <v>219113.25600000002</v>
      </c>
    </row>
    <row r="54" spans="1:9" s="2" customFormat="1">
      <c r="A54" s="38" t="s">
        <v>54</v>
      </c>
      <c r="B54" s="26" t="s">
        <v>222</v>
      </c>
      <c r="C54" s="5">
        <v>7839.5160000000005</v>
      </c>
    </row>
    <row r="55" spans="1:9" s="2" customFormat="1">
      <c r="A55" s="38" t="s">
        <v>252</v>
      </c>
      <c r="B55" s="26" t="s">
        <v>223</v>
      </c>
      <c r="C55" s="5">
        <v>3778.0800000000004</v>
      </c>
    </row>
    <row r="56" spans="1:9" s="2" customFormat="1">
      <c r="A56" s="40"/>
      <c r="B56" s="32" t="s">
        <v>257</v>
      </c>
      <c r="C56" s="33"/>
    </row>
    <row r="57" spans="1:9" s="2" customFormat="1" ht="28.5">
      <c r="A57" s="30" t="s">
        <v>60</v>
      </c>
      <c r="B57" s="24" t="s">
        <v>55</v>
      </c>
      <c r="C57" s="25">
        <v>4341.8400000000011</v>
      </c>
    </row>
    <row r="58" spans="1:9" s="2" customFormat="1" ht="28.5">
      <c r="A58" s="30" t="s">
        <v>83</v>
      </c>
      <c r="B58" s="24" t="s">
        <v>56</v>
      </c>
      <c r="C58" s="25">
        <v>3272.1599999999994</v>
      </c>
    </row>
    <row r="59" spans="1:9" s="2" customFormat="1" ht="28.5">
      <c r="A59" s="30" t="s">
        <v>253</v>
      </c>
      <c r="B59" s="24" t="s">
        <v>57</v>
      </c>
      <c r="C59" s="25">
        <v>3185.8799999999992</v>
      </c>
    </row>
    <row r="60" spans="1:9" s="2" customFormat="1" ht="28.5">
      <c r="A60" s="30" t="s">
        <v>254</v>
      </c>
      <c r="B60" s="24" t="s">
        <v>58</v>
      </c>
      <c r="C60" s="25">
        <v>3185.8799999999992</v>
      </c>
      <c r="I60" s="2" t="s">
        <v>264</v>
      </c>
    </row>
    <row r="61" spans="1:9" s="2" customFormat="1" ht="42.75">
      <c r="A61" s="30" t="s">
        <v>255</v>
      </c>
      <c r="B61" s="24" t="s">
        <v>59</v>
      </c>
      <c r="C61" s="25">
        <v>19115.280000000002</v>
      </c>
    </row>
    <row r="62" spans="1:9" s="2" customFormat="1" ht="28.5">
      <c r="A62" s="30" t="s">
        <v>272</v>
      </c>
      <c r="B62" s="24" t="s">
        <v>274</v>
      </c>
      <c r="C62" s="25">
        <v>13345</v>
      </c>
    </row>
    <row r="63" spans="1:9" s="2" customFormat="1" ht="28.5">
      <c r="A63" s="30" t="s">
        <v>273</v>
      </c>
      <c r="B63" s="24" t="s">
        <v>275</v>
      </c>
      <c r="C63" s="25">
        <v>7173.9</v>
      </c>
    </row>
    <row r="64" spans="1:9" s="2" customFormat="1">
      <c r="A64" s="30"/>
      <c r="B64" s="26" t="s">
        <v>206</v>
      </c>
      <c r="C64" s="5">
        <f>SUM(C57:C63)</f>
        <v>53619.94</v>
      </c>
    </row>
    <row r="65" spans="1:3" s="2" customFormat="1" ht="14.25">
      <c r="A65" s="31"/>
      <c r="B65" s="32" t="s">
        <v>258</v>
      </c>
      <c r="C65" s="33"/>
    </row>
    <row r="66" spans="1:3" s="2" customFormat="1" ht="28.5">
      <c r="A66" s="30" t="s">
        <v>259</v>
      </c>
      <c r="B66" s="26" t="s">
        <v>224</v>
      </c>
      <c r="C66" s="25"/>
    </row>
    <row r="67" spans="1:3" s="2" customFormat="1" ht="28.5">
      <c r="A67" s="41"/>
      <c r="B67" s="24" t="s">
        <v>61</v>
      </c>
      <c r="C67" s="25">
        <v>909.2</v>
      </c>
    </row>
    <row r="68" spans="1:3" s="2" customFormat="1" ht="14.25">
      <c r="A68" s="41"/>
      <c r="B68" s="24" t="s">
        <v>62</v>
      </c>
      <c r="C68" s="25">
        <v>581.32799999999997</v>
      </c>
    </row>
    <row r="69" spans="1:3" s="2" customFormat="1" ht="45">
      <c r="A69" s="41"/>
      <c r="B69" s="26" t="s">
        <v>63</v>
      </c>
      <c r="C69" s="25">
        <v>7201.85</v>
      </c>
    </row>
    <row r="70" spans="1:3" s="2" customFormat="1" ht="14.25">
      <c r="A70" s="41" t="s">
        <v>64</v>
      </c>
      <c r="B70" s="24" t="s">
        <v>65</v>
      </c>
      <c r="C70" s="25">
        <v>0</v>
      </c>
    </row>
    <row r="71" spans="1:3" s="2" customFormat="1" ht="14.25">
      <c r="A71" s="41" t="s">
        <v>66</v>
      </c>
      <c r="B71" s="24" t="s">
        <v>67</v>
      </c>
      <c r="C71" s="25">
        <v>0</v>
      </c>
    </row>
    <row r="72" spans="1:3" s="2" customFormat="1" ht="14.25">
      <c r="A72" s="41" t="s">
        <v>68</v>
      </c>
      <c r="B72" s="24" t="s">
        <v>69</v>
      </c>
      <c r="C72" s="25">
        <v>0</v>
      </c>
    </row>
    <row r="73" spans="1:3" s="2" customFormat="1" ht="14.25">
      <c r="A73" s="41" t="s">
        <v>70</v>
      </c>
      <c r="B73" s="24" t="s">
        <v>71</v>
      </c>
      <c r="C73" s="25">
        <v>0</v>
      </c>
    </row>
    <row r="74" spans="1:3" s="2" customFormat="1" ht="14.25">
      <c r="A74" s="41" t="s">
        <v>72</v>
      </c>
      <c r="B74" s="24" t="s">
        <v>73</v>
      </c>
      <c r="C74" s="25">
        <v>0</v>
      </c>
    </row>
    <row r="75" spans="1:3" s="2" customFormat="1" ht="14.25">
      <c r="A75" s="30"/>
      <c r="B75" s="24" t="s">
        <v>74</v>
      </c>
      <c r="C75" s="25">
        <v>59738</v>
      </c>
    </row>
    <row r="76" spans="1:3" s="2" customFormat="1" ht="14.25">
      <c r="A76" s="30"/>
      <c r="B76" s="24" t="s">
        <v>75</v>
      </c>
      <c r="C76" s="25">
        <v>33132</v>
      </c>
    </row>
    <row r="77" spans="1:3" s="2" customFormat="1" ht="20.25" customHeight="1">
      <c r="A77" s="41"/>
      <c r="B77" s="26" t="s">
        <v>76</v>
      </c>
      <c r="C77" s="25">
        <v>0</v>
      </c>
    </row>
    <row r="78" spans="1:3" s="2" customFormat="1" ht="14.25">
      <c r="A78" s="41" t="s">
        <v>64</v>
      </c>
      <c r="B78" s="24" t="s">
        <v>77</v>
      </c>
      <c r="C78" s="25">
        <v>181.84</v>
      </c>
    </row>
    <row r="79" spans="1:3" s="2" customFormat="1" ht="14.25">
      <c r="A79" s="41" t="s">
        <v>66</v>
      </c>
      <c r="B79" s="24" t="s">
        <v>78</v>
      </c>
      <c r="C79" s="25">
        <v>1614.8</v>
      </c>
    </row>
    <row r="80" spans="1:3" s="2" customFormat="1" ht="17.25" customHeight="1">
      <c r="A80" s="30"/>
      <c r="B80" s="24" t="s">
        <v>79</v>
      </c>
      <c r="C80" s="25">
        <v>362.24</v>
      </c>
    </row>
    <row r="81" spans="1:3" s="2" customFormat="1" ht="14.25">
      <c r="A81" s="30"/>
      <c r="B81" s="24" t="s">
        <v>80</v>
      </c>
      <c r="C81" s="25">
        <v>0</v>
      </c>
    </row>
    <row r="82" spans="1:3" s="2" customFormat="1" ht="36" customHeight="1">
      <c r="A82" s="30"/>
      <c r="B82" s="24" t="s">
        <v>81</v>
      </c>
      <c r="C82" s="25">
        <v>0</v>
      </c>
    </row>
    <row r="83" spans="1:3" s="2" customFormat="1" ht="19.5" customHeight="1">
      <c r="A83" s="30"/>
      <c r="B83" s="24" t="s">
        <v>82</v>
      </c>
      <c r="C83" s="25">
        <v>2219.04</v>
      </c>
    </row>
    <row r="84" spans="1:3" s="2" customFormat="1" ht="30">
      <c r="A84" s="30" t="s">
        <v>260</v>
      </c>
      <c r="B84" s="26" t="s">
        <v>84</v>
      </c>
      <c r="C84" s="25"/>
    </row>
    <row r="85" spans="1:3" s="2" customFormat="1">
      <c r="A85" s="41"/>
      <c r="B85" s="26" t="s">
        <v>85</v>
      </c>
      <c r="C85" s="25"/>
    </row>
    <row r="86" spans="1:3" s="2" customFormat="1" ht="14.25">
      <c r="A86" s="41" t="s">
        <v>64</v>
      </c>
      <c r="B86" s="24" t="s">
        <v>86</v>
      </c>
      <c r="C86" s="25">
        <v>949.94</v>
      </c>
    </row>
    <row r="87" spans="1:3" s="2" customFormat="1" ht="14.25">
      <c r="A87" s="41" t="s">
        <v>66</v>
      </c>
      <c r="B87" s="24" t="s">
        <v>87</v>
      </c>
      <c r="C87" s="25">
        <v>949.94</v>
      </c>
    </row>
    <row r="88" spans="1:3" s="2" customFormat="1" ht="14.25">
      <c r="A88" s="41" t="s">
        <v>68</v>
      </c>
      <c r="B88" s="24" t="s">
        <v>88</v>
      </c>
      <c r="C88" s="25">
        <v>1398.72</v>
      </c>
    </row>
    <row r="89" spans="1:3" s="2" customFormat="1" ht="20.25" customHeight="1">
      <c r="A89" s="41" t="s">
        <v>70</v>
      </c>
      <c r="B89" s="24" t="s">
        <v>89</v>
      </c>
      <c r="C89" s="25">
        <v>80.903999999999996</v>
      </c>
    </row>
    <row r="90" spans="1:3" s="2" customFormat="1" ht="14.25">
      <c r="A90" s="41"/>
      <c r="B90" s="24" t="s">
        <v>90</v>
      </c>
      <c r="C90" s="25">
        <v>108.29</v>
      </c>
    </row>
    <row r="91" spans="1:3" s="2" customFormat="1" ht="14.25">
      <c r="A91" s="30"/>
      <c r="B91" s="24" t="s">
        <v>91</v>
      </c>
      <c r="C91" s="25">
        <v>331.71</v>
      </c>
    </row>
    <row r="92" spans="1:3" s="2" customFormat="1" ht="21.75" customHeight="1">
      <c r="A92" s="30"/>
      <c r="B92" s="24" t="s">
        <v>92</v>
      </c>
      <c r="C92" s="25">
        <v>700.47</v>
      </c>
    </row>
    <row r="93" spans="1:3" s="2" customFormat="1" ht="18.75" customHeight="1">
      <c r="A93" s="41"/>
      <c r="B93" s="24" t="s">
        <v>93</v>
      </c>
      <c r="C93" s="25">
        <v>0</v>
      </c>
    </row>
    <row r="94" spans="1:3" s="2" customFormat="1">
      <c r="A94" s="41"/>
      <c r="B94" s="26" t="s">
        <v>94</v>
      </c>
      <c r="C94" s="25">
        <v>0</v>
      </c>
    </row>
    <row r="95" spans="1:3" s="2" customFormat="1" ht="14.25">
      <c r="A95" s="41" t="s">
        <v>64</v>
      </c>
      <c r="B95" s="24" t="s">
        <v>95</v>
      </c>
      <c r="C95" s="25">
        <v>524.23</v>
      </c>
    </row>
    <row r="96" spans="1:3" s="2" customFormat="1" ht="14.25">
      <c r="A96" s="41" t="s">
        <v>66</v>
      </c>
      <c r="B96" s="24" t="s">
        <v>96</v>
      </c>
      <c r="C96" s="25">
        <v>184.4</v>
      </c>
    </row>
    <row r="97" spans="1:3" s="2" customFormat="1" ht="14.25">
      <c r="A97" s="41" t="s">
        <v>68</v>
      </c>
      <c r="B97" s="24" t="s">
        <v>97</v>
      </c>
      <c r="C97" s="25">
        <v>514.24</v>
      </c>
    </row>
    <row r="98" spans="1:3" s="2" customFormat="1" ht="14.25">
      <c r="A98" s="41" t="s">
        <v>70</v>
      </c>
      <c r="B98" s="24" t="s">
        <v>98</v>
      </c>
      <c r="C98" s="25">
        <v>369.82</v>
      </c>
    </row>
    <row r="99" spans="1:3" s="2" customFormat="1" ht="14.25">
      <c r="A99" s="41" t="s">
        <v>72</v>
      </c>
      <c r="B99" s="24" t="s">
        <v>99</v>
      </c>
      <c r="C99" s="25">
        <v>794.2</v>
      </c>
    </row>
    <row r="100" spans="1:3" s="2" customFormat="1" ht="14.25">
      <c r="A100" s="41" t="s">
        <v>100</v>
      </c>
      <c r="B100" s="24" t="s">
        <v>101</v>
      </c>
      <c r="C100" s="25">
        <v>2839.48</v>
      </c>
    </row>
    <row r="101" spans="1:3" s="2" customFormat="1" ht="14.25">
      <c r="A101" s="41" t="s">
        <v>102</v>
      </c>
      <c r="B101" s="24" t="s">
        <v>103</v>
      </c>
      <c r="C101" s="25">
        <v>1359.9949999999999</v>
      </c>
    </row>
    <row r="102" spans="1:3" s="2" customFormat="1" ht="14.25">
      <c r="A102" s="41" t="s">
        <v>104</v>
      </c>
      <c r="B102" s="24" t="s">
        <v>105</v>
      </c>
      <c r="C102" s="25">
        <v>397.1</v>
      </c>
    </row>
    <row r="103" spans="1:3" s="2" customFormat="1" ht="14.25">
      <c r="A103" s="41" t="s">
        <v>106</v>
      </c>
      <c r="B103" s="24" t="s">
        <v>107</v>
      </c>
      <c r="C103" s="25">
        <v>121.35599999999999</v>
      </c>
    </row>
    <row r="104" spans="1:3" s="2" customFormat="1" ht="14.25">
      <c r="A104" s="30"/>
      <c r="B104" s="24" t="s">
        <v>108</v>
      </c>
      <c r="C104" s="25">
        <v>0</v>
      </c>
    </row>
    <row r="105" spans="1:3" s="2" customFormat="1" ht="14.25">
      <c r="A105" s="41"/>
      <c r="B105" s="24" t="s">
        <v>109</v>
      </c>
      <c r="C105" s="25">
        <v>1899.88</v>
      </c>
    </row>
    <row r="106" spans="1:3" s="2" customFormat="1" ht="30">
      <c r="A106" s="41"/>
      <c r="B106" s="26" t="s">
        <v>110</v>
      </c>
      <c r="C106" s="25">
        <v>1583.96</v>
      </c>
    </row>
    <row r="107" spans="1:3" s="2" customFormat="1" ht="14.25">
      <c r="A107" s="41" t="s">
        <v>64</v>
      </c>
      <c r="B107" s="24" t="s">
        <v>111</v>
      </c>
      <c r="C107" s="25">
        <v>0</v>
      </c>
    </row>
    <row r="108" spans="1:3" s="2" customFormat="1" ht="14.25">
      <c r="A108" s="41" t="s">
        <v>66</v>
      </c>
      <c r="B108" s="24" t="s">
        <v>112</v>
      </c>
      <c r="C108" s="25">
        <v>0</v>
      </c>
    </row>
    <row r="109" spans="1:3" s="2" customFormat="1" ht="14.25">
      <c r="A109" s="41" t="s">
        <v>68</v>
      </c>
      <c r="B109" s="24" t="s">
        <v>113</v>
      </c>
      <c r="C109" s="25">
        <v>0</v>
      </c>
    </row>
    <row r="110" spans="1:3" s="2" customFormat="1" ht="29.25">
      <c r="A110" s="41"/>
      <c r="B110" s="24" t="s">
        <v>277</v>
      </c>
      <c r="C110" s="25">
        <v>2390.52</v>
      </c>
    </row>
    <row r="111" spans="1:3" s="2" customFormat="1">
      <c r="A111" s="41"/>
      <c r="B111" s="26" t="s">
        <v>114</v>
      </c>
      <c r="C111" s="25">
        <v>20340.669999999998</v>
      </c>
    </row>
    <row r="112" spans="1:3" s="2" customFormat="1" ht="14.25">
      <c r="A112" s="41" t="s">
        <v>64</v>
      </c>
      <c r="B112" s="24" t="s">
        <v>115</v>
      </c>
      <c r="C112" s="25">
        <v>0</v>
      </c>
    </row>
    <row r="113" spans="1:3" s="2" customFormat="1" ht="14.25">
      <c r="A113" s="41" t="s">
        <v>66</v>
      </c>
      <c r="B113" s="24" t="s">
        <v>116</v>
      </c>
      <c r="C113" s="25">
        <v>0</v>
      </c>
    </row>
    <row r="114" spans="1:3" s="2" customFormat="1" ht="14.25">
      <c r="A114" s="41" t="s">
        <v>68</v>
      </c>
      <c r="B114" s="24" t="s">
        <v>111</v>
      </c>
      <c r="C114" s="25">
        <v>0</v>
      </c>
    </row>
    <row r="115" spans="1:3" s="2" customFormat="1" ht="14.25">
      <c r="A115" s="41" t="s">
        <v>70</v>
      </c>
      <c r="B115" s="24" t="s">
        <v>113</v>
      </c>
      <c r="C115" s="25">
        <v>0</v>
      </c>
    </row>
    <row r="116" spans="1:3" s="2" customFormat="1" ht="18.75" customHeight="1">
      <c r="A116" s="41"/>
      <c r="B116" s="26" t="s">
        <v>117</v>
      </c>
      <c r="C116" s="25">
        <v>29266.2</v>
      </c>
    </row>
    <row r="117" spans="1:3" s="2" customFormat="1" ht="14.25">
      <c r="A117" s="41"/>
      <c r="B117" s="24" t="s">
        <v>115</v>
      </c>
      <c r="C117" s="25">
        <v>0</v>
      </c>
    </row>
    <row r="118" spans="1:3" s="2" customFormat="1" ht="14.25">
      <c r="A118" s="41"/>
      <c r="B118" s="24" t="s">
        <v>118</v>
      </c>
      <c r="C118" s="25">
        <v>0</v>
      </c>
    </row>
    <row r="119" spans="1:3" s="2" customFormat="1" ht="14.25">
      <c r="A119" s="41"/>
      <c r="B119" s="24" t="s">
        <v>119</v>
      </c>
      <c r="C119" s="25">
        <v>0</v>
      </c>
    </row>
    <row r="120" spans="1:3" s="2" customFormat="1" ht="14.25">
      <c r="A120" s="41"/>
      <c r="B120" s="24" t="s">
        <v>120</v>
      </c>
      <c r="C120" s="25">
        <v>0</v>
      </c>
    </row>
    <row r="121" spans="1:3" s="2" customFormat="1" ht="14.25">
      <c r="A121" s="41"/>
      <c r="B121" s="24" t="s">
        <v>111</v>
      </c>
      <c r="C121" s="25">
        <v>0</v>
      </c>
    </row>
    <row r="122" spans="1:3" s="2" customFormat="1" ht="14.25">
      <c r="A122" s="41"/>
      <c r="B122" s="24" t="s">
        <v>121</v>
      </c>
      <c r="C122" s="25">
        <v>0</v>
      </c>
    </row>
    <row r="123" spans="1:3" s="2" customFormat="1" ht="14.25">
      <c r="A123" s="41"/>
      <c r="B123" s="24" t="s">
        <v>122</v>
      </c>
      <c r="C123" s="25">
        <v>0</v>
      </c>
    </row>
    <row r="124" spans="1:3" s="2" customFormat="1" ht="14.25">
      <c r="A124" s="41"/>
      <c r="B124" s="24" t="s">
        <v>123</v>
      </c>
      <c r="C124" s="25">
        <v>0</v>
      </c>
    </row>
    <row r="125" spans="1:3" s="2" customFormat="1" ht="14.25">
      <c r="A125" s="41"/>
      <c r="B125" s="24" t="s">
        <v>124</v>
      </c>
      <c r="C125" s="25">
        <v>0</v>
      </c>
    </row>
    <row r="126" spans="1:3" s="2" customFormat="1" ht="14.25">
      <c r="A126" s="41"/>
      <c r="B126" s="24" t="s">
        <v>125</v>
      </c>
      <c r="C126" s="25">
        <v>0</v>
      </c>
    </row>
    <row r="127" spans="1:3" s="2" customFormat="1" ht="14.25">
      <c r="A127" s="41"/>
      <c r="B127" s="24" t="s">
        <v>126</v>
      </c>
      <c r="C127" s="25">
        <v>0</v>
      </c>
    </row>
    <row r="128" spans="1:3" s="2" customFormat="1" ht="14.25">
      <c r="A128" s="41"/>
      <c r="B128" s="24" t="s">
        <v>113</v>
      </c>
      <c r="C128" s="25">
        <v>0</v>
      </c>
    </row>
    <row r="129" spans="1:3" s="2" customFormat="1" ht="14.25">
      <c r="A129" s="41"/>
      <c r="B129" s="24" t="s">
        <v>127</v>
      </c>
      <c r="C129" s="25">
        <v>0</v>
      </c>
    </row>
    <row r="130" spans="1:3" s="2" customFormat="1" ht="14.25">
      <c r="A130" s="41"/>
      <c r="B130" s="24" t="s">
        <v>128</v>
      </c>
      <c r="C130" s="25">
        <v>0</v>
      </c>
    </row>
    <row r="131" spans="1:3" s="2" customFormat="1" ht="14.25">
      <c r="A131" s="41"/>
      <c r="B131" s="24" t="s">
        <v>129</v>
      </c>
      <c r="C131" s="25">
        <v>0</v>
      </c>
    </row>
    <row r="132" spans="1:3" s="2" customFormat="1" ht="14.25">
      <c r="A132" s="41"/>
      <c r="B132" s="24" t="s">
        <v>130</v>
      </c>
      <c r="C132" s="25">
        <v>0</v>
      </c>
    </row>
    <row r="133" spans="1:3" s="2" customFormat="1" ht="14.25">
      <c r="A133" s="41"/>
      <c r="B133" s="24" t="s">
        <v>131</v>
      </c>
      <c r="C133" s="25">
        <v>111.78</v>
      </c>
    </row>
    <row r="134" spans="1:3" s="2" customFormat="1" ht="14.25">
      <c r="A134" s="41"/>
      <c r="B134" s="24" t="s">
        <v>132</v>
      </c>
      <c r="C134" s="25">
        <v>331.74</v>
      </c>
    </row>
    <row r="135" spans="1:3" s="2" customFormat="1" ht="14.25">
      <c r="A135" s="30"/>
      <c r="B135" s="24" t="s">
        <v>133</v>
      </c>
      <c r="C135" s="25">
        <v>1836.02</v>
      </c>
    </row>
    <row r="136" spans="1:3" s="2" customFormat="1" ht="14.25">
      <c r="A136" s="30"/>
      <c r="B136" s="24" t="s">
        <v>107</v>
      </c>
      <c r="C136" s="25">
        <v>40.451999999999998</v>
      </c>
    </row>
    <row r="137" spans="1:3" s="2" customFormat="1" ht="14.25">
      <c r="A137" s="30"/>
      <c r="B137" s="24" t="s">
        <v>134</v>
      </c>
      <c r="C137" s="25">
        <v>0</v>
      </c>
    </row>
    <row r="138" spans="1:3" s="2" customFormat="1" ht="16.5" customHeight="1">
      <c r="A138" s="30"/>
      <c r="B138" s="24" t="s">
        <v>135</v>
      </c>
      <c r="C138" s="25">
        <v>726.02</v>
      </c>
    </row>
    <row r="139" spans="1:3" s="2" customFormat="1" ht="14.25">
      <c r="A139" s="30"/>
      <c r="B139" s="24" t="s">
        <v>136</v>
      </c>
      <c r="C139" s="25">
        <v>0</v>
      </c>
    </row>
    <row r="140" spans="1:3" s="2" customFormat="1" ht="14.25">
      <c r="A140" s="30"/>
      <c r="B140" s="24" t="s">
        <v>137</v>
      </c>
      <c r="C140" s="25">
        <v>111.78</v>
      </c>
    </row>
    <row r="141" spans="1:3" s="2" customFormat="1">
      <c r="A141" s="41"/>
      <c r="B141" s="26" t="s">
        <v>138</v>
      </c>
      <c r="C141" s="25">
        <v>0</v>
      </c>
    </row>
    <row r="142" spans="1:3" s="2" customFormat="1" ht="14.25">
      <c r="A142" s="41" t="s">
        <v>64</v>
      </c>
      <c r="B142" s="24" t="s">
        <v>139</v>
      </c>
      <c r="C142" s="25">
        <v>329.84</v>
      </c>
    </row>
    <row r="143" spans="1:3" s="2" customFormat="1" ht="14.25">
      <c r="A143" s="41" t="s">
        <v>66</v>
      </c>
      <c r="B143" s="24" t="s">
        <v>140</v>
      </c>
      <c r="C143" s="25">
        <v>184.4</v>
      </c>
    </row>
    <row r="144" spans="1:3" s="2" customFormat="1" ht="14.25">
      <c r="A144" s="41" t="s">
        <v>68</v>
      </c>
      <c r="B144" s="24" t="s">
        <v>141</v>
      </c>
      <c r="C144" s="25">
        <v>369.82</v>
      </c>
    </row>
    <row r="145" spans="1:3" s="2" customFormat="1" ht="14.25">
      <c r="A145" s="41" t="s">
        <v>70</v>
      </c>
      <c r="B145" s="24" t="s">
        <v>142</v>
      </c>
      <c r="C145" s="25">
        <v>339.4</v>
      </c>
    </row>
    <row r="146" spans="1:3" s="2" customFormat="1" ht="14.25">
      <c r="A146" s="41" t="s">
        <v>72</v>
      </c>
      <c r="B146" s="24" t="s">
        <v>143</v>
      </c>
      <c r="C146" s="25">
        <v>285.91000000000003</v>
      </c>
    </row>
    <row r="147" spans="1:3" s="2" customFormat="1" ht="14.25">
      <c r="A147" s="41" t="s">
        <v>100</v>
      </c>
      <c r="B147" s="24" t="s">
        <v>107</v>
      </c>
      <c r="C147" s="25">
        <v>101.13</v>
      </c>
    </row>
    <row r="148" spans="1:3" s="2" customFormat="1" ht="14.25">
      <c r="A148" s="41"/>
      <c r="B148" s="24" t="s">
        <v>108</v>
      </c>
      <c r="C148" s="25">
        <v>0</v>
      </c>
    </row>
    <row r="149" spans="1:3" s="2" customFormat="1" ht="14.25">
      <c r="A149" s="41"/>
      <c r="B149" s="24" t="s">
        <v>144</v>
      </c>
      <c r="C149" s="25">
        <v>2178.06</v>
      </c>
    </row>
    <row r="150" spans="1:3" s="2" customFormat="1" ht="20.25" customHeight="1">
      <c r="A150" s="41"/>
      <c r="B150" s="24" t="s">
        <v>145</v>
      </c>
      <c r="C150" s="25">
        <v>0</v>
      </c>
    </row>
    <row r="151" spans="1:3" s="2" customFormat="1" ht="30">
      <c r="A151" s="41"/>
      <c r="B151" s="26" t="s">
        <v>146</v>
      </c>
      <c r="C151" s="25">
        <v>0</v>
      </c>
    </row>
    <row r="152" spans="1:3" s="2" customFormat="1" ht="28.5">
      <c r="A152" s="41"/>
      <c r="B152" s="24" t="s">
        <v>147</v>
      </c>
      <c r="C152" s="25">
        <v>3426.22</v>
      </c>
    </row>
    <row r="153" spans="1:3" s="2" customFormat="1" ht="14.25">
      <c r="A153" s="41"/>
      <c r="B153" s="24" t="s">
        <v>148</v>
      </c>
      <c r="C153" s="25">
        <v>399.42</v>
      </c>
    </row>
    <row r="154" spans="1:3" s="2" customFormat="1" ht="14.25">
      <c r="A154" s="41"/>
      <c r="B154" s="24" t="s">
        <v>149</v>
      </c>
      <c r="C154" s="25">
        <v>477.56</v>
      </c>
    </row>
    <row r="155" spans="1:3" s="2" customFormat="1" ht="14.25">
      <c r="A155" s="41"/>
      <c r="B155" s="24" t="s">
        <v>150</v>
      </c>
      <c r="C155" s="25">
        <v>140.80000000000001</v>
      </c>
    </row>
    <row r="156" spans="1:3" s="2" customFormat="1" ht="14.25">
      <c r="A156" s="41"/>
      <c r="B156" s="24" t="s">
        <v>151</v>
      </c>
      <c r="C156" s="25">
        <v>373.44</v>
      </c>
    </row>
    <row r="157" spans="1:3" s="2" customFormat="1" ht="14.25">
      <c r="A157" s="41"/>
      <c r="B157" s="24" t="s">
        <v>107</v>
      </c>
      <c r="C157" s="25">
        <v>161.80799999999999</v>
      </c>
    </row>
    <row r="158" spans="1:3" s="2" customFormat="1" ht="30">
      <c r="A158" s="30" t="s">
        <v>261</v>
      </c>
      <c r="B158" s="26" t="s">
        <v>152</v>
      </c>
      <c r="C158" s="25"/>
    </row>
    <row r="159" spans="1:3" s="2" customFormat="1" ht="14.25">
      <c r="A159" s="30"/>
      <c r="B159" s="24" t="s">
        <v>153</v>
      </c>
      <c r="C159" s="25">
        <v>2513.42</v>
      </c>
    </row>
    <row r="160" spans="1:3" s="2" customFormat="1" ht="14.25">
      <c r="A160" s="30"/>
      <c r="B160" s="24" t="s">
        <v>154</v>
      </c>
      <c r="C160" s="25">
        <v>4360.93</v>
      </c>
    </row>
    <row r="161" spans="1:3" s="2" customFormat="1" ht="14.25">
      <c r="A161" s="30"/>
      <c r="B161" s="24" t="s">
        <v>155</v>
      </c>
      <c r="C161" s="25">
        <v>533.12</v>
      </c>
    </row>
    <row r="162" spans="1:3" s="2" customFormat="1" ht="14.25">
      <c r="A162" s="30"/>
      <c r="B162" s="24" t="s">
        <v>156</v>
      </c>
      <c r="C162" s="25">
        <v>43.05</v>
      </c>
    </row>
    <row r="163" spans="1:3" s="2" customFormat="1" ht="28.5">
      <c r="A163" s="30"/>
      <c r="B163" s="24" t="s">
        <v>157</v>
      </c>
      <c r="C163" s="25">
        <v>884.28</v>
      </c>
    </row>
    <row r="164" spans="1:3" s="2" customFormat="1" ht="14.25">
      <c r="A164" s="30"/>
      <c r="B164" s="24" t="s">
        <v>158</v>
      </c>
      <c r="C164" s="25">
        <v>3702.2999999999997</v>
      </c>
    </row>
    <row r="165" spans="1:3" s="2" customFormat="1" ht="14.25">
      <c r="A165" s="30"/>
      <c r="B165" s="24" t="s">
        <v>159</v>
      </c>
      <c r="C165" s="25">
        <v>2909.2799999999997</v>
      </c>
    </row>
    <row r="166" spans="1:3" s="2" customFormat="1" ht="14.25">
      <c r="A166" s="30"/>
      <c r="B166" s="24" t="s">
        <v>160</v>
      </c>
      <c r="C166" s="25">
        <v>88.08</v>
      </c>
    </row>
    <row r="167" spans="1:3" s="2" customFormat="1" ht="14.25">
      <c r="A167" s="30"/>
      <c r="B167" s="24" t="s">
        <v>161</v>
      </c>
      <c r="C167" s="25">
        <v>0</v>
      </c>
    </row>
    <row r="168" spans="1:3" s="2" customFormat="1" ht="28.5">
      <c r="A168" s="30"/>
      <c r="B168" s="24" t="s">
        <v>162</v>
      </c>
      <c r="C168" s="25">
        <v>704.11249999999995</v>
      </c>
    </row>
    <row r="169" spans="1:3" s="2" customFormat="1" ht="14.25">
      <c r="A169" s="30"/>
      <c r="B169" s="24" t="s">
        <v>163</v>
      </c>
      <c r="C169" s="25">
        <v>136.74</v>
      </c>
    </row>
    <row r="170" spans="1:3" s="2" customFormat="1" ht="14.25">
      <c r="A170" s="30"/>
      <c r="B170" s="42" t="s">
        <v>164</v>
      </c>
      <c r="C170" s="25">
        <v>0</v>
      </c>
    </row>
    <row r="171" spans="1:3" s="2" customFormat="1" ht="18" customHeight="1">
      <c r="A171" s="30"/>
      <c r="B171" s="42" t="s">
        <v>165</v>
      </c>
      <c r="C171" s="25">
        <v>709.7453999999999</v>
      </c>
    </row>
    <row r="172" spans="1:3" s="2" customFormat="1" ht="14.25">
      <c r="A172" s="30"/>
      <c r="B172" s="42" t="s">
        <v>166</v>
      </c>
      <c r="C172" s="25">
        <v>264.24</v>
      </c>
    </row>
    <row r="173" spans="1:3" s="2" customFormat="1" ht="14.25">
      <c r="A173" s="30"/>
      <c r="B173" s="42" t="s">
        <v>167</v>
      </c>
      <c r="C173" s="25">
        <v>170.1</v>
      </c>
    </row>
    <row r="174" spans="1:3" s="2" customFormat="1" ht="14.25">
      <c r="A174" s="41"/>
      <c r="B174" s="24" t="s">
        <v>168</v>
      </c>
      <c r="C174" s="25">
        <v>2577.34</v>
      </c>
    </row>
    <row r="175" spans="1:3" s="2" customFormat="1" ht="14.25">
      <c r="A175" s="24"/>
      <c r="B175" s="43" t="s">
        <v>169</v>
      </c>
      <c r="C175" s="25">
        <v>0</v>
      </c>
    </row>
    <row r="176" spans="1:3" s="2" customFormat="1" ht="14.25">
      <c r="A176" s="41" t="s">
        <v>64</v>
      </c>
      <c r="B176" s="24" t="s">
        <v>170</v>
      </c>
      <c r="C176" s="25">
        <v>249.68</v>
      </c>
    </row>
    <row r="177" spans="1:3" s="2" customFormat="1" ht="28.5">
      <c r="A177" s="41" t="s">
        <v>66</v>
      </c>
      <c r="B177" s="24" t="s">
        <v>171</v>
      </c>
      <c r="C177" s="25">
        <v>249.68</v>
      </c>
    </row>
    <row r="178" spans="1:3" s="2" customFormat="1" ht="14.25">
      <c r="A178" s="41"/>
      <c r="B178" s="24" t="s">
        <v>172</v>
      </c>
      <c r="C178" s="25">
        <v>0</v>
      </c>
    </row>
    <row r="179" spans="1:3" s="2" customFormat="1" ht="14.25">
      <c r="A179" s="41"/>
      <c r="B179" s="24" t="s">
        <v>173</v>
      </c>
      <c r="C179" s="25">
        <v>0</v>
      </c>
    </row>
    <row r="180" spans="1:3" s="2" customFormat="1" ht="14.25">
      <c r="A180" s="41" t="s">
        <v>64</v>
      </c>
      <c r="B180" s="24" t="s">
        <v>174</v>
      </c>
      <c r="C180" s="25">
        <v>3137.64</v>
      </c>
    </row>
    <row r="181" spans="1:3" s="2" customFormat="1" ht="14.25">
      <c r="A181" s="41" t="s">
        <v>66</v>
      </c>
      <c r="B181" s="24" t="s">
        <v>175</v>
      </c>
      <c r="C181" s="25">
        <v>2091.7600000000002</v>
      </c>
    </row>
    <row r="182" spans="1:3" s="2" customFormat="1" ht="14.25">
      <c r="A182" s="44"/>
      <c r="B182" s="24" t="s">
        <v>176</v>
      </c>
      <c r="C182" s="25">
        <v>0</v>
      </c>
    </row>
    <row r="183" spans="1:3" s="2" customFormat="1" ht="14.25">
      <c r="A183" s="44"/>
      <c r="B183" s="24" t="s">
        <v>177</v>
      </c>
      <c r="C183" s="25">
        <v>1658.7</v>
      </c>
    </row>
    <row r="184" spans="1:3" s="2" customFormat="1" ht="31.5" customHeight="1">
      <c r="A184" s="44"/>
      <c r="B184" s="24" t="s">
        <v>178</v>
      </c>
      <c r="C184" s="25">
        <v>2011.9365</v>
      </c>
    </row>
    <row r="185" spans="1:3" s="2" customFormat="1" ht="14.25">
      <c r="A185" s="44"/>
      <c r="B185" s="24" t="s">
        <v>179</v>
      </c>
      <c r="C185" s="25">
        <v>1055.58</v>
      </c>
    </row>
    <row r="186" spans="1:3" s="2" customFormat="1" ht="14.25">
      <c r="A186" s="44"/>
      <c r="B186" s="24" t="s">
        <v>180</v>
      </c>
      <c r="C186" s="25">
        <v>358.19</v>
      </c>
    </row>
    <row r="187" spans="1:3" s="2" customFormat="1" ht="14.25">
      <c r="A187" s="44"/>
      <c r="B187" s="24" t="s">
        <v>181</v>
      </c>
      <c r="C187" s="25">
        <v>91.944000000000003</v>
      </c>
    </row>
    <row r="188" spans="1:3" s="2" customFormat="1" ht="14.25">
      <c r="A188" s="44"/>
      <c r="B188" s="24" t="s">
        <v>182</v>
      </c>
      <c r="C188" s="25">
        <v>12703.803</v>
      </c>
    </row>
    <row r="189" spans="1:3" s="2" customFormat="1" ht="14.25">
      <c r="A189" s="44"/>
      <c r="B189" s="24" t="s">
        <v>183</v>
      </c>
      <c r="C189" s="25">
        <v>475.4</v>
      </c>
    </row>
    <row r="190" spans="1:3" s="2" customFormat="1" ht="14.25">
      <c r="A190" s="44"/>
      <c r="B190" s="24" t="s">
        <v>184</v>
      </c>
      <c r="C190" s="25">
        <v>83.972000000000008</v>
      </c>
    </row>
    <row r="191" spans="1:3" s="2" customFormat="1" ht="28.5">
      <c r="A191" s="44"/>
      <c r="B191" s="24" t="s">
        <v>185</v>
      </c>
      <c r="C191" s="25">
        <v>3090.8712</v>
      </c>
    </row>
    <row r="192" spans="1:3" s="2" customFormat="1" ht="14.25">
      <c r="A192" s="44"/>
      <c r="B192" s="24" t="s">
        <v>186</v>
      </c>
      <c r="C192" s="25">
        <v>116.69759999999999</v>
      </c>
    </row>
    <row r="193" spans="1:3" s="2" customFormat="1" ht="14.25">
      <c r="A193" s="44"/>
      <c r="B193" s="24" t="s">
        <v>187</v>
      </c>
      <c r="C193" s="25">
        <v>0</v>
      </c>
    </row>
    <row r="194" spans="1:3" s="2" customFormat="1" ht="14.25">
      <c r="A194" s="44"/>
      <c r="B194" s="24" t="s">
        <v>188</v>
      </c>
      <c r="C194" s="25">
        <v>10087</v>
      </c>
    </row>
    <row r="195" spans="1:3" s="2" customFormat="1" ht="14.25">
      <c r="A195" s="44"/>
      <c r="B195" s="24" t="s">
        <v>189</v>
      </c>
      <c r="C195" s="25">
        <v>3277.2000000000003</v>
      </c>
    </row>
    <row r="196" spans="1:3" s="2" customFormat="1" ht="28.5">
      <c r="A196" s="30"/>
      <c r="B196" s="24" t="s">
        <v>190</v>
      </c>
      <c r="C196" s="25">
        <v>63835.03</v>
      </c>
    </row>
    <row r="197" spans="1:3" s="2" customFormat="1" ht="28.5">
      <c r="A197" s="30"/>
      <c r="B197" s="24" t="s">
        <v>191</v>
      </c>
      <c r="C197" s="25">
        <v>358.19</v>
      </c>
    </row>
    <row r="198" spans="1:3" s="2" customFormat="1" ht="36" customHeight="1">
      <c r="A198" s="30"/>
      <c r="B198" s="24" t="s">
        <v>192</v>
      </c>
      <c r="C198" s="25">
        <v>45391.5</v>
      </c>
    </row>
    <row r="199" spans="1:3" s="2" customFormat="1" ht="14.25">
      <c r="A199" s="30"/>
      <c r="B199" s="24" t="s">
        <v>189</v>
      </c>
      <c r="C199" s="25">
        <v>14747.400000000001</v>
      </c>
    </row>
    <row r="200" spans="1:3" s="2" customFormat="1" ht="14.25">
      <c r="A200" s="30"/>
      <c r="B200" s="24" t="s">
        <v>193</v>
      </c>
      <c r="C200" s="25">
        <v>4546</v>
      </c>
    </row>
    <row r="201" spans="1:3" s="2" customFormat="1" ht="14.25">
      <c r="A201" s="30"/>
      <c r="B201" s="24" t="s">
        <v>194</v>
      </c>
      <c r="C201" s="25">
        <v>46000</v>
      </c>
    </row>
    <row r="202" spans="1:3" s="2" customFormat="1" ht="14.25">
      <c r="A202" s="30"/>
      <c r="B202" s="24" t="s">
        <v>195</v>
      </c>
      <c r="C202" s="25">
        <v>18349.2</v>
      </c>
    </row>
    <row r="203" spans="1:3" s="2" customFormat="1" ht="14.25">
      <c r="A203" s="30"/>
      <c r="B203" s="24" t="s">
        <v>196</v>
      </c>
      <c r="C203" s="25">
        <v>35700</v>
      </c>
    </row>
    <row r="204" spans="1:3" s="2" customFormat="1" ht="14.25">
      <c r="A204" s="30"/>
      <c r="B204" s="24" t="s">
        <v>197</v>
      </c>
      <c r="C204" s="25">
        <v>358.19</v>
      </c>
    </row>
    <row r="205" spans="1:3" s="2" customFormat="1" ht="28.5">
      <c r="A205" s="30"/>
      <c r="B205" s="24" t="s">
        <v>198</v>
      </c>
      <c r="C205" s="25">
        <v>799.47</v>
      </c>
    </row>
    <row r="206" spans="1:3" s="2" customFormat="1" ht="28.5">
      <c r="A206" s="30"/>
      <c r="B206" s="24" t="s">
        <v>199</v>
      </c>
      <c r="C206" s="25">
        <v>0</v>
      </c>
    </row>
    <row r="207" spans="1:3" s="2" customFormat="1" ht="14.25">
      <c r="A207" s="30"/>
      <c r="B207" s="24" t="s">
        <v>200</v>
      </c>
      <c r="C207" s="25">
        <v>280140</v>
      </c>
    </row>
    <row r="208" spans="1:3" s="2" customFormat="1" ht="14.25">
      <c r="A208" s="30"/>
      <c r="B208" s="24" t="s">
        <v>201</v>
      </c>
      <c r="C208" s="25">
        <v>0</v>
      </c>
    </row>
    <row r="209" spans="1:6" s="2" customFormat="1" ht="17.25" customHeight="1">
      <c r="A209" s="30"/>
      <c r="B209" s="24" t="s">
        <v>202</v>
      </c>
      <c r="C209" s="25">
        <v>191.9</v>
      </c>
    </row>
    <row r="210" spans="1:6" s="2" customFormat="1" ht="14.25">
      <c r="A210" s="30"/>
      <c r="B210" s="24" t="s">
        <v>203</v>
      </c>
      <c r="C210" s="25">
        <v>95076.88</v>
      </c>
    </row>
    <row r="211" spans="1:6" s="2" customFormat="1" ht="28.5">
      <c r="A211" s="30"/>
      <c r="B211" s="24" t="s">
        <v>204</v>
      </c>
      <c r="C211" s="25">
        <v>369.84</v>
      </c>
    </row>
    <row r="212" spans="1:6" s="2" customFormat="1" ht="14.25">
      <c r="A212" s="30"/>
      <c r="B212" s="24" t="s">
        <v>205</v>
      </c>
      <c r="C212" s="25">
        <v>394.74</v>
      </c>
    </row>
    <row r="213" spans="1:6" s="2" customFormat="1" ht="14.25">
      <c r="A213" s="30"/>
      <c r="B213" s="24" t="s">
        <v>276</v>
      </c>
      <c r="C213" s="25">
        <v>15963.75</v>
      </c>
    </row>
    <row r="214" spans="1:6" s="2" customFormat="1" ht="16.5" customHeight="1">
      <c r="A214" s="30"/>
      <c r="B214" s="24" t="s">
        <v>268</v>
      </c>
      <c r="C214" s="25">
        <v>126728.55</v>
      </c>
    </row>
    <row r="215" spans="1:6" s="2" customFormat="1" ht="16.5" customHeight="1">
      <c r="A215" s="30"/>
      <c r="B215" s="24" t="s">
        <v>225</v>
      </c>
      <c r="C215" s="25">
        <v>40606.35</v>
      </c>
    </row>
    <row r="216" spans="1:6" s="2" customFormat="1">
      <c r="A216" s="40"/>
      <c r="B216" s="26" t="s">
        <v>262</v>
      </c>
      <c r="C216" s="5">
        <f>SUM(C66:C215)</f>
        <v>1034865.7052</v>
      </c>
    </row>
    <row r="217" spans="1:6" s="2" customFormat="1">
      <c r="A217" s="40">
        <v>11</v>
      </c>
      <c r="B217" s="26" t="s">
        <v>207</v>
      </c>
      <c r="C217" s="5">
        <v>87273.923999999999</v>
      </c>
    </row>
    <row r="218" spans="1:6" s="2" customFormat="1">
      <c r="A218" s="30">
        <v>12</v>
      </c>
      <c r="B218" s="26" t="s">
        <v>208</v>
      </c>
      <c r="C218" s="5">
        <v>482791.92000000016</v>
      </c>
    </row>
    <row r="219" spans="1:6" s="2" customFormat="1">
      <c r="A219" s="41">
        <v>13</v>
      </c>
      <c r="B219" s="26" t="s">
        <v>209</v>
      </c>
      <c r="C219" s="5">
        <f>C218+C217+C216+C64+C55+C54+C53+C50+C44+C35+C23+C15</f>
        <v>3904938.0089833341</v>
      </c>
    </row>
    <row r="220" spans="1:6" s="2" customFormat="1">
      <c r="A220" s="3">
        <v>14</v>
      </c>
      <c r="B220" s="4" t="s">
        <v>263</v>
      </c>
      <c r="C220" s="5">
        <v>36000</v>
      </c>
    </row>
    <row r="221" spans="1:6" s="11" customFormat="1">
      <c r="A221" s="6"/>
      <c r="B221" s="7" t="s">
        <v>214</v>
      </c>
      <c r="C221" s="8">
        <v>2992395</v>
      </c>
      <c r="D221" s="9"/>
      <c r="E221" s="10"/>
      <c r="F221" s="10"/>
    </row>
    <row r="222" spans="1:6" s="1" customFormat="1">
      <c r="A222" s="6"/>
      <c r="B222" s="7" t="s">
        <v>215</v>
      </c>
      <c r="C222" s="8">
        <v>2994872.02</v>
      </c>
      <c r="D222" s="12"/>
      <c r="E222" s="12"/>
      <c r="F222" s="12"/>
    </row>
    <row r="223" spans="1:6" s="1" customFormat="1" ht="18" customHeight="1">
      <c r="A223" s="6"/>
      <c r="B223" s="7" t="s">
        <v>270</v>
      </c>
      <c r="C223" s="8">
        <v>588767.51</v>
      </c>
      <c r="D223" s="12"/>
      <c r="E223" s="12"/>
      <c r="F223" s="12"/>
    </row>
    <row r="224" spans="1:6" s="1" customFormat="1" ht="30">
      <c r="A224" s="6"/>
      <c r="B224" s="7" t="s">
        <v>271</v>
      </c>
      <c r="C224" s="8">
        <v>590270.59</v>
      </c>
      <c r="D224" s="12"/>
      <c r="E224" s="12"/>
      <c r="F224" s="12"/>
    </row>
    <row r="225" spans="1:6" s="1" customFormat="1">
      <c r="A225" s="6"/>
      <c r="B225" s="7" t="s">
        <v>216</v>
      </c>
      <c r="C225" s="8">
        <v>15911.76</v>
      </c>
      <c r="D225" s="12"/>
      <c r="E225" s="12"/>
      <c r="F225" s="12"/>
    </row>
    <row r="226" spans="1:6" s="1" customFormat="1">
      <c r="A226" s="6"/>
      <c r="B226" s="7" t="s">
        <v>217</v>
      </c>
      <c r="C226" s="8">
        <v>15911.76</v>
      </c>
      <c r="D226" s="12"/>
      <c r="E226" s="12"/>
      <c r="F226" s="12"/>
    </row>
    <row r="227" spans="1:6" s="1" customFormat="1">
      <c r="A227" s="6"/>
      <c r="B227" s="7" t="s">
        <v>265</v>
      </c>
      <c r="C227" s="13">
        <f>C223+C222+C226-C219-C220</f>
        <v>-341386.71898333402</v>
      </c>
      <c r="D227" s="10"/>
      <c r="E227" s="10"/>
      <c r="F227" s="10"/>
    </row>
    <row r="228" spans="1:6" s="1" customFormat="1">
      <c r="A228" s="6"/>
      <c r="B228" s="7" t="s">
        <v>218</v>
      </c>
      <c r="C228" s="13">
        <f>C5+C227</f>
        <v>-333297.85352333426</v>
      </c>
      <c r="D228" s="10"/>
      <c r="E228" s="10"/>
      <c r="F228" s="10"/>
    </row>
    <row r="229" spans="1:6">
      <c r="A229" s="45"/>
      <c r="B229" s="46" t="s">
        <v>269</v>
      </c>
      <c r="C229" s="47">
        <f>C228+C224</f>
        <v>256972.73647666571</v>
      </c>
    </row>
  </sheetData>
  <mergeCells count="3">
    <mergeCell ref="A1:B1"/>
    <mergeCell ref="A2:B2"/>
    <mergeCell ref="A3:B3"/>
  </mergeCells>
  <phoneticPr fontId="7" type="noConversion"/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NAV</cp:lastModifiedBy>
  <cp:lastPrinted>2021-03-24T02:44:59Z</cp:lastPrinted>
  <dcterms:created xsi:type="dcterms:W3CDTF">2021-01-14T04:12:10Z</dcterms:created>
  <dcterms:modified xsi:type="dcterms:W3CDTF">2021-03-24T02:58:29Z</dcterms:modified>
</cp:coreProperties>
</file>