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erver\documents\Прокопенко\Отчет 2020 г ЖЭК 4\"/>
    </mc:Choice>
  </mc:AlternateContent>
  <bookViews>
    <workbookView xWindow="0" yWindow="0" windowWidth="19320" windowHeight="1299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153" i="1" l="1"/>
  <c r="C65" i="1"/>
  <c r="C56" i="1"/>
  <c r="C53" i="1"/>
  <c r="C46" i="1"/>
  <c r="C34" i="1"/>
  <c r="C22" i="1"/>
  <c r="C14" i="1"/>
  <c r="C155" i="1" l="1"/>
  <c r="C160" i="1" s="1"/>
  <c r="C161" i="1" s="1"/>
</calcChain>
</file>

<file path=xl/sharedStrings.xml><?xml version="1.0" encoding="utf-8"?>
<sst xmlns="http://schemas.openxmlformats.org/spreadsheetml/2006/main" count="223" uniqueCount="217">
  <si>
    <t>1.1.</t>
  </si>
  <si>
    <t>Влажное подметание лестничных площадок и маршей нижних 2-х этажей</t>
  </si>
  <si>
    <t>Влажное подметание лестничных площадок и маршей выше  2-го этажа</t>
  </si>
  <si>
    <t>1.2.</t>
  </si>
  <si>
    <t>Мытье лестничных площадок и маршей нижних 2-х этажей</t>
  </si>
  <si>
    <t>Мытье лестничных площадок и маршей выше 2-го этажа</t>
  </si>
  <si>
    <t>1.3.</t>
  </si>
  <si>
    <t>Влажная протирка стен, дверей, плафонов, оконных  решеток, отопит.приборов, чердачных лестниц, шкафов для эл. счетчиков, почтовых ящиков</t>
  </si>
  <si>
    <t>1.4.</t>
  </si>
  <si>
    <t>Влажная протирка и дезинфекция стен, дверей, оконных  решеток, отопит.приборов, почтовых ящиков, лифтов</t>
  </si>
  <si>
    <t>Очистка кровли от мусора</t>
  </si>
  <si>
    <t xml:space="preserve">            ИТОГО по п. 1 :</t>
  </si>
  <si>
    <t>2. Содержание мусоропроводов</t>
  </si>
  <si>
    <t>2.1.</t>
  </si>
  <si>
    <t>Очистка и и дезинфекция клапанов</t>
  </si>
  <si>
    <t>2.2.</t>
  </si>
  <si>
    <t>Влажное подметание пола камер</t>
  </si>
  <si>
    <t>дезинфекция мусоросборников</t>
  </si>
  <si>
    <t>дезинфекция мусороприемных камер</t>
  </si>
  <si>
    <t>2.6.</t>
  </si>
  <si>
    <t>устранение засоров (клапанов)</t>
  </si>
  <si>
    <t xml:space="preserve">            ИТОГО по п. 2 :</t>
  </si>
  <si>
    <t xml:space="preserve">   3. Уборка придомовой территории, входящей в состав общего имущества</t>
  </si>
  <si>
    <t>Подметание придомовой территории в летний период</t>
  </si>
  <si>
    <t>Уборка мусора с газона в летний период (листья и сучья)</t>
  </si>
  <si>
    <t xml:space="preserve"> 2.3</t>
  </si>
  <si>
    <t xml:space="preserve"> 2.4</t>
  </si>
  <si>
    <t>Очистка урн</t>
  </si>
  <si>
    <t xml:space="preserve"> 2.5</t>
  </si>
  <si>
    <t>Подметание снега до 2-х см</t>
  </si>
  <si>
    <t xml:space="preserve">Подметание снега выше 2-х см </t>
  </si>
  <si>
    <t xml:space="preserve">Сдвижка и подметание территории в зимний период (механизированная уборка) </t>
  </si>
  <si>
    <t>Посыпка пешеходных дорожек и проездов противогололедными материалами шириной 0,5м</t>
  </si>
  <si>
    <t>Очистка пешеходных дорожек, отмостки, крылец, площадок у подъезда, конт площадок  и проездов вдоль бордюров шириной 0,5 м от наледи и льда</t>
  </si>
  <si>
    <t>Кошение газонов</t>
  </si>
  <si>
    <t xml:space="preserve">            ИТОГО по п. 3 :</t>
  </si>
  <si>
    <t>Ремонт, регулировка, промывка, испытание, консервация, расконервация системы центрального отопления</t>
  </si>
  <si>
    <t>Ликвидация воздушных пробок</t>
  </si>
  <si>
    <t xml:space="preserve"> - в стояке</t>
  </si>
  <si>
    <t xml:space="preserve"> - в радиаторном блоке</t>
  </si>
  <si>
    <t>Промывка трубопроводов системы ЦО</t>
  </si>
  <si>
    <t>Испытание трубопроводов системы ЦО</t>
  </si>
  <si>
    <t>Консервация и расконсервация системы ЦО</t>
  </si>
  <si>
    <t>Регулировка и наладка системы ЦО</t>
  </si>
  <si>
    <t>Замена ламп освещения подъездов, подвалов</t>
  </si>
  <si>
    <t>4.1.</t>
  </si>
  <si>
    <t>Проведение технических осмотров и устранение незначительных неисправностей систем вентиляции (констр.элем.)</t>
  </si>
  <si>
    <t>4.2.</t>
  </si>
  <si>
    <t>Проведение технических осмотров и устранение незначительных неисправностей  систем центр.отопления</t>
  </si>
  <si>
    <t>4.3.</t>
  </si>
  <si>
    <t>Проведение технических осмотров, ремонтов и устранение незначительных неисправностей в системах водоснабжения, канализации</t>
  </si>
  <si>
    <t>4.4.</t>
  </si>
  <si>
    <t>Ершение канализационного лежака (прочистка)</t>
  </si>
  <si>
    <t>Проведение технических осмотров, ремонтов и устранение незначительных неисправностей в системах  электроснабжения</t>
  </si>
  <si>
    <t xml:space="preserve">            ИТОГО по п. 4 :</t>
  </si>
  <si>
    <t>Аварийное обслуживание внутридомового инжен.сантехнич. и эл.технического оборудования</t>
  </si>
  <si>
    <t>Диспетчерское обслуживание</t>
  </si>
  <si>
    <t xml:space="preserve">            ИТОГО по п. 5 :</t>
  </si>
  <si>
    <t>6.</t>
  </si>
  <si>
    <t>Дератизация</t>
  </si>
  <si>
    <t>7.</t>
  </si>
  <si>
    <t>Дезинсекция</t>
  </si>
  <si>
    <t>Обслуживание общедомовых приборов учета тепла</t>
  </si>
  <si>
    <t>Обслуживание общедомовых приборов учета воды</t>
  </si>
  <si>
    <t>Снятие и запись показаний, обработка информации и занесение в компьютер, передача данных энергоснабжающей организации (тепло)</t>
  </si>
  <si>
    <t>Снятие и запись показаний, обработка информации и занесение в компьютер, передача данных энергоснабжающей организации (вода)</t>
  </si>
  <si>
    <t>Снятие и запись показаний, обработка информации и занесение в компьютер, передача данных энергоснабжающей организации (эл.энергия)</t>
  </si>
  <si>
    <t>9.1.</t>
  </si>
  <si>
    <t>Текущий ремонт электрооборудования (непредвиденные работы)</t>
  </si>
  <si>
    <t>замена вставки плавкой в ВРУ</t>
  </si>
  <si>
    <t>замена плавкой вставки в ВРУ №1</t>
  </si>
  <si>
    <t>очистка корпуса ЩУРС от пыли и грязи</t>
  </si>
  <si>
    <t>ревизия и восстановление целостности изоляции электропроводки и контактных соединений электрооборудования</t>
  </si>
  <si>
    <t>замена пакетного выключателя ПВ 2*40 (кв.13)</t>
  </si>
  <si>
    <t>замена энергосберегающего патрона на лестничной клетке</t>
  </si>
  <si>
    <t>восстановление электропроводки освещения тамбура (1 подъезд) с заменой кабеля АВВГ-Т2*2,5</t>
  </si>
  <si>
    <t>замена светильника светодиодного ЛУЧ 220-С64ФА в тамбуре (1,2,3пп)</t>
  </si>
  <si>
    <t>установка выключателя 2 кл, в тамбуре (1,2,3 пп)</t>
  </si>
  <si>
    <t>9.2.</t>
  </si>
  <si>
    <t>Текущий ремонт систем водоснабжения и водоотведения (непредвиденные работы)</t>
  </si>
  <si>
    <t>устранение засора канализационного выпуска Ду 100 мм (7,8 подъезды)</t>
  </si>
  <si>
    <t>замена участка стояка ХВС Ду 15 мм в техкомнату (подвал, 9 подъезд):</t>
  </si>
  <si>
    <t>а</t>
  </si>
  <si>
    <t>смена участка трубы ВГП Ду 15 мм</t>
  </si>
  <si>
    <t>б</t>
  </si>
  <si>
    <t>сварочные рабоы</t>
  </si>
  <si>
    <t>замена участка стояка ХВС Ду 25 мм (кв.96)</t>
  </si>
  <si>
    <t>сварочные работы  (кв.96)</t>
  </si>
  <si>
    <t>замена сбросного вентиля Ду 15 мм на стояке ХВС (4 подъезд)</t>
  </si>
  <si>
    <t>герметизация примыканий силиконовым герметиком (4 подъезд)</t>
  </si>
  <si>
    <t>установка хомута на стояке ХВС (4 подъезд)</t>
  </si>
  <si>
    <t>осмотр чердаков на наличие течей с кровли (1-10пп) и слив воды (2-9пп)</t>
  </si>
  <si>
    <t>ремонт кровли в 1 слой с устройством рулонного покрытия УНИФЛЕКС,БИКРОСТ ( 9,10,5,6,2 пп)</t>
  </si>
  <si>
    <t>пропекание покрытия мягкой кровли</t>
  </si>
  <si>
    <t>замена участка ввода ПХВ до запорной арматуры (2 подъезд):</t>
  </si>
  <si>
    <t>смена участка трубы ВГП Ду 50 мм</t>
  </si>
  <si>
    <t>смена отвода Ду 40 мм</t>
  </si>
  <si>
    <t>в</t>
  </si>
  <si>
    <t>смена фланца Ду 50 мм</t>
  </si>
  <si>
    <t>г</t>
  </si>
  <si>
    <t>устройство шпильки с метрической резьбой М16*1000</t>
  </si>
  <si>
    <t>д</t>
  </si>
  <si>
    <t>сварочные работы</t>
  </si>
  <si>
    <t>е</t>
  </si>
  <si>
    <t>установка уплотнительной резиновой прокладки 3/4</t>
  </si>
  <si>
    <t>ж</t>
  </si>
  <si>
    <t>перемонтаж болтовых соединений (гайка М 16)</t>
  </si>
  <si>
    <t>установка хомута на стояке ХВС (кв.47)</t>
  </si>
  <si>
    <t>Текущий ремонт конструк.элементов  (непредвиденные работы)</t>
  </si>
  <si>
    <t>очистка подъездного козырька от снега с перекидыванием в валы толщ.более 50  см (1-10пп)</t>
  </si>
  <si>
    <t>изготовление и установка сливных лотков в местах протекания кровли (1/2,5,7,1пп чердак)</t>
  </si>
  <si>
    <t>осмотр чердака на наличие течи кровли (1-10пп)</t>
  </si>
  <si>
    <t>установка мешков под воду в местах протекания кровли (чердак 5,7пп)</t>
  </si>
  <si>
    <t xml:space="preserve">осмотр чердака на наличие течи кровли (1-10п) </t>
  </si>
  <si>
    <t>слив воды в местах протекания кровли (1,2,5,7,9,10пп)</t>
  </si>
  <si>
    <t>установка мешков под воду в местах протекания кровли (чердак 1,5,9,10пп)</t>
  </si>
  <si>
    <t>Осмотр чердака на наличие течи (1-10 пп) и слив воды</t>
  </si>
  <si>
    <t>Устройство сливных лотков из стали 2,5*0,25</t>
  </si>
  <si>
    <t>Установка емкости под слив воды 1п</t>
  </si>
  <si>
    <t>открытие продухов</t>
  </si>
  <si>
    <t>осмотр чердака на наличие течи и слив воды 1,7,8,9пп</t>
  </si>
  <si>
    <t>переустановка б/у лотка L-1мп</t>
  </si>
  <si>
    <t>установка емкости для сбора  воды</t>
  </si>
  <si>
    <t>установка сливного желоба (из профиля 60*27)</t>
  </si>
  <si>
    <t>промазка трещин кровли мастикой-герметиком "Технониколь" с приклеиванием малярной сетки 1 подъезд</t>
  </si>
  <si>
    <t>ремонт  бетонной контейнерной площадки р-ром 3100*1800  10п с армированием и установкой опалубки:</t>
  </si>
  <si>
    <t>устройство арматуры Ду 12 мм</t>
  </si>
  <si>
    <t>устройство опалубки 6,7*0,1*0,025</t>
  </si>
  <si>
    <t>устройство бетонной площадки</t>
  </si>
  <si>
    <t>рихтование и укрепление металлических урн (4,5,9пп)</t>
  </si>
  <si>
    <t>закрытие дверей выходов на кровлю</t>
  </si>
  <si>
    <t>осмотр чердака на наличие течей с кровли и слив воды (1-8пп)</t>
  </si>
  <si>
    <t>промазка примыканий кирпичной кладки выходов на кровлю, парапетов и вентшахт (1,2пп)</t>
  </si>
  <si>
    <t>установка емкости для сбора воды на чердаке (2 под)</t>
  </si>
  <si>
    <t>бетонирование примыкания площадки для выкатки контейнера (10 подъезд) 1,5*0,1*0,07м</t>
  </si>
  <si>
    <t>бетонирование площадки для выкатки контейнера с устройством опалубки б/у с армированной сеткой (4 подъезд)</t>
  </si>
  <si>
    <t>бетонирование площадки для выкатки контейнера с устройством опалубки б/у с армированной сеткой (10 подъезд)</t>
  </si>
  <si>
    <t>переустановка б/у лотка L-2,0мп (2 подъезд)</t>
  </si>
  <si>
    <t>изготовление и установка лотков из металла  размером (2,5м*0,25)* 2шт</t>
  </si>
  <si>
    <t>Ремонт межпанельных швов кв.7,</t>
  </si>
  <si>
    <t>навеска двери выхода на кровлю (2 подъезд)</t>
  </si>
  <si>
    <t>осмотр чердаков на наличие течей с кровли (1-10 пп) и слив воды (2,9пп)</t>
  </si>
  <si>
    <t>ремонт кровли с заменой покрытия Линокромом ТКП</t>
  </si>
  <si>
    <t>пропекание кровельного ковра</t>
  </si>
  <si>
    <t>установка упора для контейнера на площадке для выкатки (4 подъезд) уголок стальной равнополочный 50*50</t>
  </si>
  <si>
    <t>установка упора для контейнера на площадке для выкатки (10 подъезд) уголок стальной равнополочный 50*50</t>
  </si>
  <si>
    <t xml:space="preserve"> укрепление металлических урн ( 9,10,пп)</t>
  </si>
  <si>
    <t>заделывание примыканий подступеней (4,6,8,10 пп) монтажной пеной</t>
  </si>
  <si>
    <t xml:space="preserve"> </t>
  </si>
  <si>
    <t>ремонт межблочных швов (кв.№12) с утеплением монтажной пеной и заделкой клеем Супер Геркулес</t>
  </si>
  <si>
    <t>ремонт кровли на парапетах со сменой Унифлекса в 1 слой (1,2 подъезды)</t>
  </si>
  <si>
    <t>ремонт кровли на парапетах со сменой Унифлекса в 1 слой (3-10 подъезды)</t>
  </si>
  <si>
    <t>промазка стыков битумным праймером на парапетах кровли (3-10пп)</t>
  </si>
  <si>
    <t>закрытие продухов</t>
  </si>
  <si>
    <t>осмотр чердаков на наличие течей с кровли (1-10пп) и слив воды (7,9 пп)</t>
  </si>
  <si>
    <t>очистка козырька от снега (1,3 пп)</t>
  </si>
  <si>
    <t>замена стекла в двери контейнерной на ДВП 0,3*0,31м (3 подъезд)</t>
  </si>
  <si>
    <t>закрытие продухов (повторно) на гайку М10</t>
  </si>
  <si>
    <t>обшивка тамбуров металлсайдингом 1,2,3 пп</t>
  </si>
  <si>
    <t xml:space="preserve">            ИТОГО по п. 9 :</t>
  </si>
  <si>
    <t>Управление многоквартирным домом</t>
  </si>
  <si>
    <t xml:space="preserve">   Сумма затрат по дому с ремонтом  :</t>
  </si>
  <si>
    <t>по управлению и обслуживанию</t>
  </si>
  <si>
    <t>МКД по ул.Парковая 44</t>
  </si>
  <si>
    <t>1. Содержание помещений общего пользования</t>
  </si>
  <si>
    <t xml:space="preserve">Отчет за 2020 г. </t>
  </si>
  <si>
    <t>Результат на 01.01.2020 г. ("+" экономия, "-" перерасход)</t>
  </si>
  <si>
    <t>ремонт козырьков лоджий кв. 9,10,19,49,50,60,59,90,89</t>
  </si>
  <si>
    <t>ремонт ковра и  примыкания лоджий кв. 40</t>
  </si>
  <si>
    <t>промазка трещин мягкой кровли мастикой "Жидкий рубероид"(1 и 7пп) с приклеиванием б/у Технониколя</t>
  </si>
  <si>
    <t xml:space="preserve">Итого начислено населению </t>
  </si>
  <si>
    <t xml:space="preserve">Итого оплачено населением </t>
  </si>
  <si>
    <t>Начислено арендаторам нежилых помещений</t>
  </si>
  <si>
    <t>Поступило средств от арендаторов нежилых помещений</t>
  </si>
  <si>
    <t>Результат накоплением "+" - экономия "-" - перерасход</t>
  </si>
  <si>
    <t>Результат за 2020 год "+" - экономия "-" - перерасход</t>
  </si>
  <si>
    <t>Уборка мусора с газона в летний период (случайный мусор)</t>
  </si>
  <si>
    <t>Осмотр системы отопления в чердачных и подвальных помещениях</t>
  </si>
  <si>
    <t>ремонт крыльца 1подъезд</t>
  </si>
  <si>
    <t xml:space="preserve">Удаление мусора из камер </t>
  </si>
  <si>
    <t>1.5.</t>
  </si>
  <si>
    <t>1.6.</t>
  </si>
  <si>
    <t>1.7.</t>
  </si>
  <si>
    <t xml:space="preserve"> 3.1.</t>
  </si>
  <si>
    <t>3.2.</t>
  </si>
  <si>
    <t>3.3.</t>
  </si>
  <si>
    <t>3.4.</t>
  </si>
  <si>
    <t>3.5.</t>
  </si>
  <si>
    <t>3.6.</t>
  </si>
  <si>
    <t>3.7.</t>
  </si>
  <si>
    <t>3.8.</t>
  </si>
  <si>
    <t>3.9.</t>
  </si>
  <si>
    <t>4.5.</t>
  </si>
  <si>
    <t>4.6.</t>
  </si>
  <si>
    <t>3.10.</t>
  </si>
  <si>
    <t xml:space="preserve">   4. Подготовка многоквартирного дома к сезонной эксплуатации</t>
  </si>
  <si>
    <t>4.7.</t>
  </si>
  <si>
    <t>4.8.</t>
  </si>
  <si>
    <t>4.9.</t>
  </si>
  <si>
    <t>4.10.</t>
  </si>
  <si>
    <t xml:space="preserve">   5. Проведение технических осмотров и мелкий ремонт</t>
  </si>
  <si>
    <t>5.1.</t>
  </si>
  <si>
    <t>5.2.</t>
  </si>
  <si>
    <t>5.3.</t>
  </si>
  <si>
    <t>5.4.</t>
  </si>
  <si>
    <t>5.5.</t>
  </si>
  <si>
    <t>6.1</t>
  </si>
  <si>
    <t>8.</t>
  </si>
  <si>
    <t>9.3.</t>
  </si>
  <si>
    <t>9.4.</t>
  </si>
  <si>
    <t>9.5.</t>
  </si>
  <si>
    <t>10.1.</t>
  </si>
  <si>
    <t xml:space="preserve"> 9. Поверка и обслуживание общедомовых приборов учета.</t>
  </si>
  <si>
    <t xml:space="preserve">  10. Текущий ремонт   Непредвиденные работы</t>
  </si>
  <si>
    <t>10.2.</t>
  </si>
  <si>
    <t>10.3</t>
  </si>
  <si>
    <t xml:space="preserve">            ИТОГО по п. 10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</si>
</sst>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indexed="8"/>
      <name val="Calibri"/>
      <family val="2"/>
      <charset val="204"/>
    </font>
    <font>
      <sz val="11"/>
      <name val="Arial Cyr"/>
      <charset val="204"/>
    </font>
    <font>
      <sz val="8"/>
      <name val="Calibri"/>
      <family val="2"/>
      <charset val="204"/>
    </font>
    <font>
      <sz val="12"/>
      <name val="Times New Roman"/>
      <family val="1"/>
      <charset val="204"/>
    </font>
    <font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3" fontId="1" fillId="0" borderId="0" applyFont="0" applyFill="0" applyBorder="0" applyAlignment="0" applyProtection="0"/>
  </cellStyleXfs>
  <cellXfs count="61">
    <xf numFmtId="0" fontId="0" fillId="0" borderId="0" xfId="0"/>
    <xf numFmtId="0" fontId="4" fillId="0" borderId="0" xfId="0" applyFont="1" applyBorder="1" applyAlignment="1">
      <alignment vertical="center"/>
    </xf>
    <xf numFmtId="0" fontId="4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vertical="center"/>
    </xf>
    <xf numFmtId="0" fontId="7" fillId="0" borderId="1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16" fontId="6" fillId="0" borderId="2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center" wrapText="1"/>
    </xf>
    <xf numFmtId="0" fontId="6" fillId="0" borderId="4" xfId="0" applyFont="1" applyFill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center" vertical="center" wrapText="1"/>
    </xf>
    <xf numFmtId="0" fontId="6" fillId="0" borderId="7" xfId="0" applyFont="1" applyBorder="1" applyAlignment="1">
      <alignment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/>
    </xf>
    <xf numFmtId="0" fontId="8" fillId="0" borderId="0" xfId="0" applyFont="1" applyFill="1" applyAlignment="1">
      <alignment horizontal="center"/>
    </xf>
    <xf numFmtId="0" fontId="8" fillId="0" borderId="0" xfId="0" applyFont="1" applyFill="1"/>
    <xf numFmtId="0" fontId="6" fillId="0" borderId="0" xfId="0" applyFont="1" applyFill="1" applyBorder="1" applyAlignment="1">
      <alignment vertical="center" wrapText="1"/>
    </xf>
    <xf numFmtId="0" fontId="5" fillId="0" borderId="0" xfId="1" applyFont="1" applyFill="1" applyBorder="1" applyAlignment="1">
      <alignment horizont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3" fillId="0" borderId="1" xfId="1" applyFont="1" applyBorder="1" applyAlignment="1">
      <alignment horizontal="center" wrapText="1"/>
    </xf>
    <xf numFmtId="0" fontId="3" fillId="0" borderId="1" xfId="1" applyFont="1" applyBorder="1" applyAlignment="1">
      <alignment wrapText="1"/>
    </xf>
    <xf numFmtId="2" fontId="3" fillId="0" borderId="1" xfId="2" applyNumberFormat="1" applyFont="1" applyFill="1" applyBorder="1" applyAlignment="1">
      <alignment wrapText="1"/>
    </xf>
    <xf numFmtId="2" fontId="9" fillId="0" borderId="0" xfId="1" applyNumberFormat="1" applyFont="1"/>
    <xf numFmtId="0" fontId="9" fillId="0" borderId="0" xfId="1" applyFont="1"/>
    <xf numFmtId="2" fontId="4" fillId="0" borderId="0" xfId="1" applyNumberFormat="1" applyFont="1"/>
    <xf numFmtId="2" fontId="3" fillId="0" borderId="1" xfId="2" applyNumberFormat="1" applyFont="1" applyBorder="1" applyAlignment="1">
      <alignment wrapText="1"/>
    </xf>
    <xf numFmtId="2" fontId="5" fillId="0" borderId="1" xfId="0" applyNumberFormat="1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vertical="center" wrapText="1"/>
    </xf>
    <xf numFmtId="2" fontId="6" fillId="0" borderId="3" xfId="0" applyNumberFormat="1" applyFont="1" applyFill="1" applyBorder="1" applyAlignment="1">
      <alignment vertical="center" wrapText="1"/>
    </xf>
    <xf numFmtId="2" fontId="6" fillId="0" borderId="1" xfId="0" applyNumberFormat="1" applyFont="1" applyFill="1" applyBorder="1" applyAlignment="1">
      <alignment vertical="center" wrapText="1"/>
    </xf>
    <xf numFmtId="2" fontId="5" fillId="0" borderId="1" xfId="0" applyNumberFormat="1" applyFont="1" applyFill="1" applyBorder="1" applyAlignment="1">
      <alignment vertical="center"/>
    </xf>
    <xf numFmtId="2" fontId="6" fillId="0" borderId="5" xfId="0" applyNumberFormat="1" applyFont="1" applyFill="1" applyBorder="1" applyAlignment="1">
      <alignment vertical="center"/>
    </xf>
    <xf numFmtId="2" fontId="6" fillId="0" borderId="1" xfId="0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 wrapText="1"/>
    </xf>
    <xf numFmtId="2" fontId="6" fillId="0" borderId="9" xfId="0" applyNumberFormat="1" applyFont="1" applyFill="1" applyBorder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11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6" fontId="6" fillId="0" borderId="4" xfId="0" applyNumberFormat="1" applyFont="1" applyFill="1" applyBorder="1" applyAlignment="1">
      <alignment horizontal="center" vertical="center"/>
    </xf>
    <xf numFmtId="49" fontId="5" fillId="0" borderId="7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 wrapText="1"/>
    </xf>
    <xf numFmtId="49" fontId="12" fillId="0" borderId="4" xfId="0" applyNumberFormat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wrapText="1"/>
    </xf>
    <xf numFmtId="0" fontId="5" fillId="0" borderId="7" xfId="0" applyFont="1" applyFill="1" applyBorder="1" applyAlignment="1">
      <alignment vertical="center" wrapTex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1"/>
  <sheetViews>
    <sheetView tabSelected="1" topLeftCell="A64" workbookViewId="0">
      <selection activeCell="E160" sqref="E160"/>
    </sheetView>
  </sheetViews>
  <sheetFormatPr defaultColWidth="9.140625" defaultRowHeight="15.75" x14ac:dyDescent="0.25"/>
  <cols>
    <col min="1" max="1" width="5" style="27" customWidth="1"/>
    <col min="2" max="2" width="78.5703125" style="28" customWidth="1"/>
    <col min="3" max="3" width="15.28515625" style="27" customWidth="1"/>
    <col min="4" max="4" width="10" style="28" bestFit="1" customWidth="1"/>
    <col min="5" max="201" width="9.140625" style="28"/>
    <col min="202" max="202" width="5" style="28" customWidth="1"/>
    <col min="203" max="203" width="46" style="28" customWidth="1"/>
    <col min="204" max="207" width="9.28515625" style="28" customWidth="1"/>
    <col min="208" max="208" width="8.28515625" style="28" customWidth="1"/>
    <col min="209" max="212" width="9.28515625" style="28" customWidth="1"/>
    <col min="213" max="213" width="11" style="28" customWidth="1"/>
    <col min="214" max="216" width="9.140625" style="28"/>
    <col min="217" max="217" width="9.28515625" style="28" customWidth="1"/>
    <col min="218" max="218" width="9.140625" style="28"/>
    <col min="219" max="219" width="9.28515625" style="28" customWidth="1"/>
    <col min="220" max="16384" width="9.140625" style="28"/>
  </cols>
  <sheetData>
    <row r="1" spans="1:3" s="26" customFormat="1" x14ac:dyDescent="0.25">
      <c r="A1" s="59" t="s">
        <v>165</v>
      </c>
      <c r="B1" s="59"/>
      <c r="C1" s="29"/>
    </row>
    <row r="2" spans="1:3" s="26" customFormat="1" x14ac:dyDescent="0.25">
      <c r="A2" s="59" t="s">
        <v>162</v>
      </c>
      <c r="B2" s="59"/>
      <c r="C2" s="29"/>
    </row>
    <row r="3" spans="1:3" s="26" customFormat="1" x14ac:dyDescent="0.25">
      <c r="A3" s="59" t="s">
        <v>163</v>
      </c>
      <c r="B3" s="59"/>
      <c r="C3" s="29"/>
    </row>
    <row r="4" spans="1:3" s="26" customFormat="1" x14ac:dyDescent="0.25">
      <c r="A4" s="30"/>
      <c r="B4" s="30"/>
      <c r="C4" s="29"/>
    </row>
    <row r="5" spans="1:3" s="5" customFormat="1" x14ac:dyDescent="0.25">
      <c r="A5" s="3"/>
      <c r="B5" s="4" t="s">
        <v>166</v>
      </c>
      <c r="C5" s="41">
        <v>25922.45</v>
      </c>
    </row>
    <row r="6" spans="1:3" s="5" customFormat="1" x14ac:dyDescent="0.25">
      <c r="A6" s="3"/>
      <c r="B6" s="6" t="s">
        <v>164</v>
      </c>
      <c r="C6" s="42"/>
    </row>
    <row r="7" spans="1:3" s="5" customFormat="1" ht="18" customHeight="1" x14ac:dyDescent="0.25">
      <c r="A7" s="52" t="s">
        <v>0</v>
      </c>
      <c r="B7" s="8" t="s">
        <v>1</v>
      </c>
      <c r="C7" s="43">
        <v>98681.760000000024</v>
      </c>
    </row>
    <row r="8" spans="1:3" s="5" customFormat="1" ht="19.5" customHeight="1" x14ac:dyDescent="0.25">
      <c r="A8" s="52" t="s">
        <v>3</v>
      </c>
      <c r="B8" s="10" t="s">
        <v>2</v>
      </c>
      <c r="C8" s="44">
        <v>34013.951999999997</v>
      </c>
    </row>
    <row r="9" spans="1:3" s="5" customFormat="1" x14ac:dyDescent="0.25">
      <c r="A9" s="52" t="s">
        <v>6</v>
      </c>
      <c r="B9" s="10" t="s">
        <v>4</v>
      </c>
      <c r="C9" s="44">
        <v>75593.952000000005</v>
      </c>
    </row>
    <row r="10" spans="1:3" s="5" customFormat="1" x14ac:dyDescent="0.25">
      <c r="A10" s="52" t="s">
        <v>8</v>
      </c>
      <c r="B10" s="10" t="s">
        <v>5</v>
      </c>
      <c r="C10" s="44">
        <v>54578.033999999985</v>
      </c>
    </row>
    <row r="11" spans="1:3" s="5" customFormat="1" ht="45" x14ac:dyDescent="0.25">
      <c r="A11" s="52" t="s">
        <v>180</v>
      </c>
      <c r="B11" s="10" t="s">
        <v>7</v>
      </c>
      <c r="C11" s="44">
        <v>13666.513000000001</v>
      </c>
    </row>
    <row r="12" spans="1:3" s="5" customFormat="1" ht="37.5" customHeight="1" x14ac:dyDescent="0.25">
      <c r="A12" s="52" t="s">
        <v>181</v>
      </c>
      <c r="B12" s="10" t="s">
        <v>9</v>
      </c>
      <c r="C12" s="44">
        <v>27300</v>
      </c>
    </row>
    <row r="13" spans="1:3" s="5" customFormat="1" x14ac:dyDescent="0.25">
      <c r="A13" s="52" t="s">
        <v>182</v>
      </c>
      <c r="B13" s="10" t="s">
        <v>10</v>
      </c>
      <c r="C13" s="44">
        <v>2957.7240000000002</v>
      </c>
    </row>
    <row r="14" spans="1:3" s="5" customFormat="1" x14ac:dyDescent="0.25">
      <c r="A14" s="52"/>
      <c r="B14" s="12" t="s">
        <v>11</v>
      </c>
      <c r="C14" s="45">
        <f>SUM(C7:C13)</f>
        <v>306791.935</v>
      </c>
    </row>
    <row r="15" spans="1:3" s="5" customFormat="1" ht="15" x14ac:dyDescent="0.25">
      <c r="A15" s="53"/>
      <c r="B15" s="13" t="s">
        <v>12</v>
      </c>
      <c r="C15" s="46"/>
    </row>
    <row r="16" spans="1:3" s="5" customFormat="1" ht="15" x14ac:dyDescent="0.25">
      <c r="A16" s="53" t="s">
        <v>13</v>
      </c>
      <c r="B16" s="10" t="s">
        <v>14</v>
      </c>
      <c r="C16" s="47">
        <v>14875.200000000003</v>
      </c>
    </row>
    <row r="17" spans="1:3" s="5" customFormat="1" ht="15" x14ac:dyDescent="0.25">
      <c r="A17" s="16" t="s">
        <v>15</v>
      </c>
      <c r="B17" s="10" t="s">
        <v>16</v>
      </c>
      <c r="C17" s="47">
        <v>39667.263999999996</v>
      </c>
    </row>
    <row r="18" spans="1:3" s="5" customFormat="1" ht="15" x14ac:dyDescent="0.25">
      <c r="A18" s="16" t="s">
        <v>25</v>
      </c>
      <c r="B18" s="10" t="s">
        <v>179</v>
      </c>
      <c r="C18" s="47">
        <v>32158.288800000006</v>
      </c>
    </row>
    <row r="19" spans="1:3" s="5" customFormat="1" ht="15" x14ac:dyDescent="0.25">
      <c r="A19" s="16" t="s">
        <v>26</v>
      </c>
      <c r="B19" s="10" t="s">
        <v>17</v>
      </c>
      <c r="C19" s="47">
        <v>3589.2000000000007</v>
      </c>
    </row>
    <row r="20" spans="1:3" s="5" customFormat="1" ht="15" x14ac:dyDescent="0.25">
      <c r="A20" s="7" t="s">
        <v>28</v>
      </c>
      <c r="B20" s="10" t="s">
        <v>18</v>
      </c>
      <c r="C20" s="47">
        <v>55544.475000000006</v>
      </c>
    </row>
    <row r="21" spans="1:3" s="5" customFormat="1" ht="15" x14ac:dyDescent="0.25">
      <c r="A21" s="7" t="s">
        <v>19</v>
      </c>
      <c r="B21" s="10" t="s">
        <v>20</v>
      </c>
      <c r="C21" s="47">
        <v>164.64000000000001</v>
      </c>
    </row>
    <row r="22" spans="1:3" s="5" customFormat="1" x14ac:dyDescent="0.25">
      <c r="A22" s="9"/>
      <c r="B22" s="12" t="s">
        <v>21</v>
      </c>
      <c r="C22" s="45">
        <f>SUM(C16:C21)</f>
        <v>145999.06780000002</v>
      </c>
    </row>
    <row r="23" spans="1:3" s="5" customFormat="1" ht="15" x14ac:dyDescent="0.25">
      <c r="A23" s="14"/>
      <c r="B23" s="15" t="s">
        <v>22</v>
      </c>
      <c r="C23" s="48"/>
    </row>
    <row r="24" spans="1:3" s="5" customFormat="1" ht="15" x14ac:dyDescent="0.25">
      <c r="A24" s="54" t="s">
        <v>183</v>
      </c>
      <c r="B24" s="10" t="s">
        <v>23</v>
      </c>
      <c r="C24" s="44">
        <v>9197.887999999999</v>
      </c>
    </row>
    <row r="25" spans="1:3" s="5" customFormat="1" ht="15" x14ac:dyDescent="0.25">
      <c r="A25" s="16" t="s">
        <v>184</v>
      </c>
      <c r="B25" s="10" t="s">
        <v>24</v>
      </c>
      <c r="C25" s="44">
        <v>19768.2176</v>
      </c>
    </row>
    <row r="26" spans="1:3" s="5" customFormat="1" ht="15" x14ac:dyDescent="0.25">
      <c r="A26" s="16" t="s">
        <v>185</v>
      </c>
      <c r="B26" s="10" t="s">
        <v>176</v>
      </c>
      <c r="C26" s="44">
        <v>1004.9424000000002</v>
      </c>
    </row>
    <row r="27" spans="1:3" s="5" customFormat="1" ht="15" x14ac:dyDescent="0.25">
      <c r="A27" s="16" t="s">
        <v>186</v>
      </c>
      <c r="B27" s="10" t="s">
        <v>27</v>
      </c>
      <c r="C27" s="44">
        <v>10692.899999999998</v>
      </c>
    </row>
    <row r="28" spans="1:3" s="5" customFormat="1" ht="15" x14ac:dyDescent="0.25">
      <c r="A28" s="16" t="s">
        <v>187</v>
      </c>
      <c r="B28" s="10" t="s">
        <v>29</v>
      </c>
      <c r="C28" s="44">
        <v>55609.721999999987</v>
      </c>
    </row>
    <row r="29" spans="1:3" s="5" customFormat="1" ht="15" x14ac:dyDescent="0.25">
      <c r="A29" s="16" t="s">
        <v>188</v>
      </c>
      <c r="B29" s="10" t="s">
        <v>30</v>
      </c>
      <c r="C29" s="44">
        <v>64930.005000000005</v>
      </c>
    </row>
    <row r="30" spans="1:3" s="5" customFormat="1" ht="30" x14ac:dyDescent="0.25">
      <c r="A30" s="7" t="s">
        <v>189</v>
      </c>
      <c r="B30" s="10" t="s">
        <v>31</v>
      </c>
      <c r="C30" s="44">
        <v>7671.5730000000003</v>
      </c>
    </row>
    <row r="31" spans="1:3" s="5" customFormat="1" ht="30" x14ac:dyDescent="0.25">
      <c r="A31" s="7" t="s">
        <v>190</v>
      </c>
      <c r="B31" s="10" t="s">
        <v>32</v>
      </c>
      <c r="C31" s="44">
        <v>1884.16</v>
      </c>
    </row>
    <row r="32" spans="1:3" s="5" customFormat="1" ht="45" x14ac:dyDescent="0.25">
      <c r="A32" s="7" t="s">
        <v>191</v>
      </c>
      <c r="B32" s="10" t="s">
        <v>33</v>
      </c>
      <c r="C32" s="44">
        <v>14781.631999999998</v>
      </c>
    </row>
    <row r="33" spans="1:3" s="5" customFormat="1" ht="15" x14ac:dyDescent="0.25">
      <c r="A33" s="7" t="s">
        <v>194</v>
      </c>
      <c r="B33" s="10" t="s">
        <v>34</v>
      </c>
      <c r="C33" s="44">
        <v>3993.6671999999999</v>
      </c>
    </row>
    <row r="34" spans="1:3" s="5" customFormat="1" x14ac:dyDescent="0.25">
      <c r="A34" s="18"/>
      <c r="B34" s="12" t="s">
        <v>35</v>
      </c>
      <c r="C34" s="45">
        <f>SUM(C24:C33)</f>
        <v>189534.70719999998</v>
      </c>
    </row>
    <row r="35" spans="1:3" s="5" customFormat="1" x14ac:dyDescent="0.25">
      <c r="A35" s="52"/>
      <c r="B35" s="15" t="s">
        <v>195</v>
      </c>
      <c r="C35" s="48"/>
    </row>
    <row r="36" spans="1:3" s="5" customFormat="1" ht="30" x14ac:dyDescent="0.25">
      <c r="A36" s="52" t="s">
        <v>45</v>
      </c>
      <c r="B36" s="10" t="s">
        <v>36</v>
      </c>
      <c r="C36" s="44"/>
    </row>
    <row r="37" spans="1:3" s="5" customFormat="1" ht="14.25" customHeight="1" x14ac:dyDescent="0.25">
      <c r="A37" s="52" t="s">
        <v>47</v>
      </c>
      <c r="B37" s="10" t="s">
        <v>37</v>
      </c>
      <c r="C37" s="44">
        <v>0</v>
      </c>
    </row>
    <row r="38" spans="1:3" s="5" customFormat="1" ht="13.5" customHeight="1" x14ac:dyDescent="0.25">
      <c r="A38" s="52" t="s">
        <v>49</v>
      </c>
      <c r="B38" s="10" t="s">
        <v>38</v>
      </c>
      <c r="C38" s="44">
        <v>10963.5</v>
      </c>
    </row>
    <row r="39" spans="1:3" s="5" customFormat="1" ht="13.5" customHeight="1" x14ac:dyDescent="0.25">
      <c r="A39" s="52" t="s">
        <v>51</v>
      </c>
      <c r="B39" s="10" t="s">
        <v>39</v>
      </c>
      <c r="C39" s="44">
        <v>16104.78</v>
      </c>
    </row>
    <row r="40" spans="1:3" s="5" customFormat="1" ht="22.5" customHeight="1" x14ac:dyDescent="0.25">
      <c r="A40" s="52" t="s">
        <v>192</v>
      </c>
      <c r="B40" s="10" t="s">
        <v>177</v>
      </c>
      <c r="C40" s="44">
        <v>2990.232</v>
      </c>
    </row>
    <row r="41" spans="1:3" s="5" customFormat="1" ht="22.5" customHeight="1" x14ac:dyDescent="0.25">
      <c r="A41" s="52" t="s">
        <v>193</v>
      </c>
      <c r="B41" s="10" t="s">
        <v>40</v>
      </c>
      <c r="C41" s="44">
        <v>81823.790000000008</v>
      </c>
    </row>
    <row r="42" spans="1:3" s="5" customFormat="1" ht="22.5" customHeight="1" x14ac:dyDescent="0.25">
      <c r="A42" s="52" t="s">
        <v>196</v>
      </c>
      <c r="B42" s="10" t="s">
        <v>41</v>
      </c>
      <c r="C42" s="44">
        <v>23261.465500000002</v>
      </c>
    </row>
    <row r="43" spans="1:3" s="5" customFormat="1" ht="22.5" customHeight="1" x14ac:dyDescent="0.25">
      <c r="A43" s="52" t="s">
        <v>197</v>
      </c>
      <c r="B43" s="10" t="s">
        <v>42</v>
      </c>
      <c r="C43" s="44">
        <v>24629.787</v>
      </c>
    </row>
    <row r="44" spans="1:3" s="5" customFormat="1" ht="22.5" customHeight="1" x14ac:dyDescent="0.25">
      <c r="A44" s="52" t="s">
        <v>198</v>
      </c>
      <c r="B44" s="10" t="s">
        <v>43</v>
      </c>
      <c r="C44" s="44">
        <v>1714.1610000000001</v>
      </c>
    </row>
    <row r="45" spans="1:3" s="5" customFormat="1" x14ac:dyDescent="0.25">
      <c r="A45" s="52" t="s">
        <v>199</v>
      </c>
      <c r="B45" s="10" t="s">
        <v>44</v>
      </c>
      <c r="C45" s="44">
        <v>1880.1</v>
      </c>
    </row>
    <row r="46" spans="1:3" s="5" customFormat="1" x14ac:dyDescent="0.25">
      <c r="A46" s="9"/>
      <c r="B46" s="12" t="s">
        <v>54</v>
      </c>
      <c r="C46" s="45">
        <f>SUM(C36:C45)</f>
        <v>163367.81550000003</v>
      </c>
    </row>
    <row r="47" spans="1:3" s="5" customFormat="1" ht="15" x14ac:dyDescent="0.25">
      <c r="A47" s="14"/>
      <c r="B47" s="15" t="s">
        <v>200</v>
      </c>
      <c r="C47" s="48"/>
    </row>
    <row r="48" spans="1:3" s="5" customFormat="1" ht="36" customHeight="1" x14ac:dyDescent="0.25">
      <c r="A48" s="20" t="s">
        <v>201</v>
      </c>
      <c r="B48" s="10" t="s">
        <v>46</v>
      </c>
      <c r="C48" s="44">
        <v>12553.431</v>
      </c>
    </row>
    <row r="49" spans="1:3" s="5" customFormat="1" ht="30" x14ac:dyDescent="0.25">
      <c r="A49" s="20" t="s">
        <v>202</v>
      </c>
      <c r="B49" s="10" t="s">
        <v>48</v>
      </c>
      <c r="C49" s="44">
        <v>50213.724000000002</v>
      </c>
    </row>
    <row r="50" spans="1:3" s="5" customFormat="1" ht="36" customHeight="1" x14ac:dyDescent="0.25">
      <c r="A50" s="20" t="s">
        <v>203</v>
      </c>
      <c r="B50" s="10" t="s">
        <v>50</v>
      </c>
      <c r="C50" s="44">
        <v>25106.862000000001</v>
      </c>
    </row>
    <row r="51" spans="1:3" s="5" customFormat="1" ht="15" x14ac:dyDescent="0.25">
      <c r="A51" s="20" t="s">
        <v>204</v>
      </c>
      <c r="B51" s="10" t="s">
        <v>52</v>
      </c>
      <c r="C51" s="44">
        <v>1742.3</v>
      </c>
    </row>
    <row r="52" spans="1:3" s="5" customFormat="1" ht="30" x14ac:dyDescent="0.25">
      <c r="A52" s="20" t="s">
        <v>205</v>
      </c>
      <c r="B52" s="10" t="s">
        <v>53</v>
      </c>
      <c r="C52" s="44">
        <v>31734.054000000004</v>
      </c>
    </row>
    <row r="53" spans="1:3" s="5" customFormat="1" x14ac:dyDescent="0.25">
      <c r="A53" s="53"/>
      <c r="B53" s="12" t="s">
        <v>57</v>
      </c>
      <c r="C53" s="45">
        <f>SUM(C48:C52)</f>
        <v>121350.371</v>
      </c>
    </row>
    <row r="54" spans="1:3" s="5" customFormat="1" ht="31.5" x14ac:dyDescent="0.25">
      <c r="A54" s="55" t="s">
        <v>58</v>
      </c>
      <c r="B54" s="12" t="s">
        <v>55</v>
      </c>
      <c r="C54" s="44">
        <v>70350.192000000025</v>
      </c>
    </row>
    <row r="55" spans="1:3" s="5" customFormat="1" x14ac:dyDescent="0.25">
      <c r="A55" s="55" t="s">
        <v>206</v>
      </c>
      <c r="B55" s="12" t="s">
        <v>56</v>
      </c>
      <c r="C55" s="44">
        <v>19881.576000000001</v>
      </c>
    </row>
    <row r="56" spans="1:3" s="5" customFormat="1" x14ac:dyDescent="0.25">
      <c r="A56" s="56"/>
      <c r="B56" s="12" t="s">
        <v>57</v>
      </c>
      <c r="C56" s="41">
        <f>SUM(C54:C55)</f>
        <v>90231.768000000025</v>
      </c>
    </row>
    <row r="57" spans="1:3" s="5" customFormat="1" x14ac:dyDescent="0.25">
      <c r="A57" s="55" t="s">
        <v>60</v>
      </c>
      <c r="B57" s="12" t="s">
        <v>59</v>
      </c>
      <c r="C57" s="41">
        <v>5994.924</v>
      </c>
    </row>
    <row r="58" spans="1:3" s="5" customFormat="1" x14ac:dyDescent="0.25">
      <c r="A58" s="55" t="s">
        <v>207</v>
      </c>
      <c r="B58" s="12" t="s">
        <v>61</v>
      </c>
      <c r="C58" s="41">
        <v>5778.2400000000007</v>
      </c>
    </row>
    <row r="59" spans="1:3" s="5" customFormat="1" x14ac:dyDescent="0.25">
      <c r="A59" s="23"/>
      <c r="B59" s="17" t="s">
        <v>212</v>
      </c>
      <c r="C59" s="49"/>
    </row>
    <row r="60" spans="1:3" s="5" customFormat="1" ht="15" x14ac:dyDescent="0.25">
      <c r="A60" s="20" t="s">
        <v>67</v>
      </c>
      <c r="B60" s="10" t="s">
        <v>62</v>
      </c>
      <c r="C60" s="44">
        <v>4341.8400000000011</v>
      </c>
    </row>
    <row r="61" spans="1:3" s="5" customFormat="1" ht="15" x14ac:dyDescent="0.25">
      <c r="A61" s="20" t="s">
        <v>78</v>
      </c>
      <c r="B61" s="10" t="s">
        <v>63</v>
      </c>
      <c r="C61" s="44">
        <v>6544.3199999999988</v>
      </c>
    </row>
    <row r="62" spans="1:3" s="5" customFormat="1" ht="36.75" customHeight="1" x14ac:dyDescent="0.25">
      <c r="A62" s="20" t="s">
        <v>208</v>
      </c>
      <c r="B62" s="10" t="s">
        <v>64</v>
      </c>
      <c r="C62" s="44">
        <v>3185.8799999999992</v>
      </c>
    </row>
    <row r="63" spans="1:3" s="5" customFormat="1" ht="33.75" customHeight="1" x14ac:dyDescent="0.25">
      <c r="A63" s="20" t="s">
        <v>209</v>
      </c>
      <c r="B63" s="10" t="s">
        <v>65</v>
      </c>
      <c r="C63" s="44">
        <v>6371.7599999999984</v>
      </c>
    </row>
    <row r="64" spans="1:3" s="5" customFormat="1" ht="45" x14ac:dyDescent="0.25">
      <c r="A64" s="20" t="s">
        <v>210</v>
      </c>
      <c r="B64" s="10" t="s">
        <v>66</v>
      </c>
      <c r="C64" s="44">
        <v>19115.280000000002</v>
      </c>
    </row>
    <row r="65" spans="1:3" s="5" customFormat="1" x14ac:dyDescent="0.25">
      <c r="A65" s="20"/>
      <c r="B65" s="12" t="s">
        <v>159</v>
      </c>
      <c r="C65" s="41">
        <f>SUM(C60:C64)</f>
        <v>39559.08</v>
      </c>
    </row>
    <row r="66" spans="1:3" s="19" customFormat="1" ht="15" x14ac:dyDescent="0.25">
      <c r="A66" s="18"/>
      <c r="B66" s="17" t="s">
        <v>213</v>
      </c>
      <c r="C66" s="49"/>
    </row>
    <row r="67" spans="1:3" s="19" customFormat="1" ht="23.25" customHeight="1" x14ac:dyDescent="0.25">
      <c r="A67" s="57" t="s">
        <v>211</v>
      </c>
      <c r="B67" s="12" t="s">
        <v>68</v>
      </c>
      <c r="C67" s="44">
        <v>0</v>
      </c>
    </row>
    <row r="68" spans="1:3" s="19" customFormat="1" ht="15" x14ac:dyDescent="0.25">
      <c r="A68" s="20"/>
      <c r="B68" s="10" t="s">
        <v>69</v>
      </c>
      <c r="C68" s="44">
        <v>78.33</v>
      </c>
    </row>
    <row r="69" spans="1:3" s="19" customFormat="1" ht="15" x14ac:dyDescent="0.25">
      <c r="A69" s="20"/>
      <c r="B69" s="10" t="s">
        <v>70</v>
      </c>
      <c r="C69" s="44">
        <v>110.07</v>
      </c>
    </row>
    <row r="70" spans="1:3" s="19" customFormat="1" ht="15" x14ac:dyDescent="0.25">
      <c r="A70" s="20"/>
      <c r="B70" s="10" t="s">
        <v>71</v>
      </c>
      <c r="C70" s="44">
        <v>0</v>
      </c>
    </row>
    <row r="71" spans="1:3" s="19" customFormat="1" ht="33.75" customHeight="1" x14ac:dyDescent="0.25">
      <c r="A71" s="20"/>
      <c r="B71" s="10" t="s">
        <v>72</v>
      </c>
      <c r="C71" s="44">
        <v>0</v>
      </c>
    </row>
    <row r="72" spans="1:3" s="19" customFormat="1" ht="15" x14ac:dyDescent="0.25">
      <c r="A72" s="20"/>
      <c r="B72" s="10" t="s">
        <v>73</v>
      </c>
      <c r="C72" s="44">
        <v>648.26</v>
      </c>
    </row>
    <row r="73" spans="1:3" s="19" customFormat="1" ht="23.25" customHeight="1" x14ac:dyDescent="0.25">
      <c r="A73" s="20"/>
      <c r="B73" s="10" t="s">
        <v>74</v>
      </c>
      <c r="C73" s="44">
        <v>370.31</v>
      </c>
    </row>
    <row r="74" spans="1:3" s="19" customFormat="1" ht="30" x14ac:dyDescent="0.25">
      <c r="A74" s="20"/>
      <c r="B74" s="10" t="s">
        <v>75</v>
      </c>
      <c r="C74" s="44">
        <v>3552.56</v>
      </c>
    </row>
    <row r="75" spans="1:3" s="19" customFormat="1" ht="18.75" customHeight="1" x14ac:dyDescent="0.25">
      <c r="A75" s="11"/>
      <c r="B75" s="10" t="s">
        <v>76</v>
      </c>
      <c r="C75" s="44">
        <v>5139</v>
      </c>
    </row>
    <row r="76" spans="1:3" s="19" customFormat="1" ht="15" x14ac:dyDescent="0.25">
      <c r="A76" s="11"/>
      <c r="B76" s="10" t="s">
        <v>77</v>
      </c>
      <c r="C76" s="44">
        <v>5139</v>
      </c>
    </row>
    <row r="77" spans="1:3" s="19" customFormat="1" ht="31.5" x14ac:dyDescent="0.25">
      <c r="A77" s="57" t="s">
        <v>214</v>
      </c>
      <c r="B77" s="12" t="s">
        <v>79</v>
      </c>
      <c r="C77" s="44"/>
    </row>
    <row r="78" spans="1:3" s="19" customFormat="1" ht="23.25" customHeight="1" x14ac:dyDescent="0.25">
      <c r="A78" s="10"/>
      <c r="B78" s="10" t="s">
        <v>80</v>
      </c>
      <c r="C78" s="44">
        <v>0</v>
      </c>
    </row>
    <row r="79" spans="1:3" s="19" customFormat="1" ht="31.5" x14ac:dyDescent="0.25">
      <c r="A79" s="10"/>
      <c r="B79" s="12" t="s">
        <v>81</v>
      </c>
      <c r="C79" s="44">
        <v>0</v>
      </c>
    </row>
    <row r="80" spans="1:3" s="19" customFormat="1" ht="15" x14ac:dyDescent="0.25">
      <c r="A80" s="11" t="s">
        <v>82</v>
      </c>
      <c r="B80" s="10" t="s">
        <v>83</v>
      </c>
      <c r="C80" s="44">
        <v>163.208</v>
      </c>
    </row>
    <row r="81" spans="1:7" s="19" customFormat="1" ht="15" x14ac:dyDescent="0.25">
      <c r="A81" s="11" t="s">
        <v>84</v>
      </c>
      <c r="B81" s="10" t="s">
        <v>85</v>
      </c>
      <c r="C81" s="44">
        <v>663.48</v>
      </c>
    </row>
    <row r="82" spans="1:7" s="19" customFormat="1" ht="15" x14ac:dyDescent="0.25">
      <c r="A82" s="11"/>
      <c r="B82" s="10" t="s">
        <v>86</v>
      </c>
      <c r="C82" s="44">
        <v>976.62</v>
      </c>
    </row>
    <row r="83" spans="1:7" s="19" customFormat="1" ht="15" x14ac:dyDescent="0.25">
      <c r="A83" s="11"/>
      <c r="B83" s="10" t="s">
        <v>87</v>
      </c>
      <c r="C83" s="44">
        <v>663.48</v>
      </c>
    </row>
    <row r="84" spans="1:7" s="19" customFormat="1" ht="19.5" customHeight="1" x14ac:dyDescent="0.25">
      <c r="A84" s="11"/>
      <c r="B84" s="10" t="s">
        <v>88</v>
      </c>
      <c r="C84" s="44">
        <v>918.01</v>
      </c>
    </row>
    <row r="85" spans="1:7" s="19" customFormat="1" ht="21" customHeight="1" x14ac:dyDescent="0.25">
      <c r="A85" s="11"/>
      <c r="B85" s="10" t="s">
        <v>89</v>
      </c>
      <c r="C85" s="44">
        <v>20.225999999999999</v>
      </c>
    </row>
    <row r="86" spans="1:7" s="19" customFormat="1" ht="15" x14ac:dyDescent="0.25">
      <c r="A86" s="11"/>
      <c r="B86" s="10" t="s">
        <v>90</v>
      </c>
      <c r="C86" s="44">
        <v>111.78</v>
      </c>
    </row>
    <row r="87" spans="1:7" s="19" customFormat="1" ht="22.5" customHeight="1" x14ac:dyDescent="0.25">
      <c r="A87" s="31"/>
      <c r="B87" s="10" t="s">
        <v>91</v>
      </c>
      <c r="C87" s="44">
        <v>0</v>
      </c>
    </row>
    <row r="88" spans="1:7" s="19" customFormat="1" ht="30" x14ac:dyDescent="0.25">
      <c r="A88" s="31"/>
      <c r="B88" s="10" t="s">
        <v>92</v>
      </c>
      <c r="C88" s="44">
        <v>60522</v>
      </c>
    </row>
    <row r="89" spans="1:7" s="19" customFormat="1" ht="15" x14ac:dyDescent="0.25">
      <c r="A89" s="31"/>
      <c r="B89" s="10" t="s">
        <v>93</v>
      </c>
      <c r="C89" s="44">
        <v>19663.2</v>
      </c>
    </row>
    <row r="90" spans="1:7" s="19" customFormat="1" ht="19.5" customHeight="1" x14ac:dyDescent="0.25">
      <c r="A90" s="11"/>
      <c r="B90" s="12" t="s">
        <v>94</v>
      </c>
      <c r="C90" s="44">
        <v>0</v>
      </c>
    </row>
    <row r="91" spans="1:7" s="19" customFormat="1" ht="15" x14ac:dyDescent="0.25">
      <c r="A91" s="11" t="s">
        <v>82</v>
      </c>
      <c r="B91" s="10" t="s">
        <v>95</v>
      </c>
      <c r="C91" s="44">
        <v>517.77600000000007</v>
      </c>
    </row>
    <row r="92" spans="1:7" s="19" customFormat="1" x14ac:dyDescent="0.25">
      <c r="A92" s="11" t="s">
        <v>84</v>
      </c>
      <c r="B92" s="10" t="s">
        <v>96</v>
      </c>
      <c r="C92" s="44">
        <v>1259.5</v>
      </c>
      <c r="G92" s="51"/>
    </row>
    <row r="93" spans="1:7" s="19" customFormat="1" ht="15" x14ac:dyDescent="0.25">
      <c r="A93" s="11" t="s">
        <v>97</v>
      </c>
      <c r="B93" s="10" t="s">
        <v>98</v>
      </c>
      <c r="C93" s="44">
        <v>918.01</v>
      </c>
    </row>
    <row r="94" spans="1:7" s="19" customFormat="1" ht="15" x14ac:dyDescent="0.25">
      <c r="A94" s="11" t="s">
        <v>99</v>
      </c>
      <c r="B94" s="10" t="s">
        <v>100</v>
      </c>
      <c r="C94" s="44">
        <v>294.08</v>
      </c>
    </row>
    <row r="95" spans="1:7" s="19" customFormat="1" ht="15" x14ac:dyDescent="0.25">
      <c r="A95" s="11" t="s">
        <v>101</v>
      </c>
      <c r="B95" s="10" t="s">
        <v>102</v>
      </c>
      <c r="C95" s="44">
        <v>1658.7</v>
      </c>
    </row>
    <row r="96" spans="1:7" s="19" customFormat="1" ht="15" x14ac:dyDescent="0.25">
      <c r="A96" s="11" t="s">
        <v>103</v>
      </c>
      <c r="B96" s="10" t="s">
        <v>104</v>
      </c>
      <c r="C96" s="44">
        <v>130.22</v>
      </c>
    </row>
    <row r="97" spans="1:3" s="19" customFormat="1" ht="15" x14ac:dyDescent="0.25">
      <c r="A97" s="11" t="s">
        <v>105</v>
      </c>
      <c r="B97" s="10" t="s">
        <v>106</v>
      </c>
      <c r="C97" s="44">
        <v>739.68</v>
      </c>
    </row>
    <row r="98" spans="1:3" s="19" customFormat="1" ht="15" x14ac:dyDescent="0.25">
      <c r="A98" s="11"/>
      <c r="B98" s="10" t="s">
        <v>107</v>
      </c>
      <c r="C98" s="44">
        <v>111.78</v>
      </c>
    </row>
    <row r="99" spans="1:3" s="19" customFormat="1" x14ac:dyDescent="0.25">
      <c r="A99" s="58" t="s">
        <v>215</v>
      </c>
      <c r="B99" s="12" t="s">
        <v>108</v>
      </c>
      <c r="C99" s="44">
        <v>0</v>
      </c>
    </row>
    <row r="100" spans="1:3" s="19" customFormat="1" ht="30" x14ac:dyDescent="0.25">
      <c r="A100" s="21"/>
      <c r="B100" s="10" t="s">
        <v>109</v>
      </c>
      <c r="C100" s="44">
        <v>6895.2</v>
      </c>
    </row>
    <row r="101" spans="1:3" s="19" customFormat="1" ht="30" x14ac:dyDescent="0.25">
      <c r="A101" s="21"/>
      <c r="B101" s="10" t="s">
        <v>110</v>
      </c>
      <c r="C101" s="44">
        <v>5238.5969999999998</v>
      </c>
    </row>
    <row r="102" spans="1:3" s="19" customFormat="1" ht="15" x14ac:dyDescent="0.25">
      <c r="A102" s="21"/>
      <c r="B102" s="10" t="s">
        <v>111</v>
      </c>
      <c r="C102" s="44">
        <v>0</v>
      </c>
    </row>
    <row r="103" spans="1:3" s="19" customFormat="1" ht="20.25" customHeight="1" x14ac:dyDescent="0.25">
      <c r="A103" s="21"/>
      <c r="B103" s="10" t="s">
        <v>112</v>
      </c>
      <c r="C103" s="44">
        <v>264.24</v>
      </c>
    </row>
    <row r="104" spans="1:3" s="19" customFormat="1" ht="15" x14ac:dyDescent="0.25">
      <c r="A104" s="21"/>
      <c r="B104" s="10" t="s">
        <v>113</v>
      </c>
      <c r="C104" s="44">
        <v>0</v>
      </c>
    </row>
    <row r="105" spans="1:3" s="19" customFormat="1" ht="15" x14ac:dyDescent="0.25">
      <c r="A105" s="21"/>
      <c r="B105" s="10" t="s">
        <v>114</v>
      </c>
      <c r="C105" s="44">
        <v>0</v>
      </c>
    </row>
    <row r="106" spans="1:3" s="19" customFormat="1" ht="30" x14ac:dyDescent="0.25">
      <c r="A106" s="21"/>
      <c r="B106" s="10" t="s">
        <v>115</v>
      </c>
      <c r="C106" s="44">
        <v>352.32</v>
      </c>
    </row>
    <row r="107" spans="1:3" s="19" customFormat="1" ht="15" x14ac:dyDescent="0.25">
      <c r="A107" s="21"/>
      <c r="B107" s="32" t="s">
        <v>116</v>
      </c>
      <c r="C107" s="44">
        <v>0</v>
      </c>
    </row>
    <row r="108" spans="1:3" s="19" customFormat="1" ht="15" x14ac:dyDescent="0.25">
      <c r="A108" s="20"/>
      <c r="B108" s="32" t="s">
        <v>117</v>
      </c>
      <c r="C108" s="44">
        <v>709.7453999999999</v>
      </c>
    </row>
    <row r="109" spans="1:3" s="19" customFormat="1" ht="15" x14ac:dyDescent="0.25">
      <c r="A109" s="20"/>
      <c r="B109" s="32" t="s">
        <v>118</v>
      </c>
      <c r="C109" s="44">
        <v>88.08</v>
      </c>
    </row>
    <row r="110" spans="1:3" s="19" customFormat="1" ht="15" x14ac:dyDescent="0.25">
      <c r="A110" s="20"/>
      <c r="B110" s="10" t="s">
        <v>119</v>
      </c>
      <c r="C110" s="44">
        <v>2161.64</v>
      </c>
    </row>
    <row r="111" spans="1:3" s="19" customFormat="1" ht="15" x14ac:dyDescent="0.25">
      <c r="A111" s="20"/>
      <c r="B111" s="10" t="s">
        <v>120</v>
      </c>
      <c r="C111" s="44">
        <v>0</v>
      </c>
    </row>
    <row r="112" spans="1:3" s="19" customFormat="1" ht="15" x14ac:dyDescent="0.25">
      <c r="A112" s="20"/>
      <c r="B112" s="10" t="s">
        <v>121</v>
      </c>
      <c r="C112" s="44">
        <v>97.073999999999998</v>
      </c>
    </row>
    <row r="113" spans="1:3" s="19" customFormat="1" ht="15" x14ac:dyDescent="0.25">
      <c r="A113" s="20"/>
      <c r="B113" s="10" t="s">
        <v>122</v>
      </c>
      <c r="C113" s="44">
        <v>88.08</v>
      </c>
    </row>
    <row r="114" spans="1:3" s="19" customFormat="1" ht="15" x14ac:dyDescent="0.25">
      <c r="A114" s="20"/>
      <c r="B114" s="10" t="s">
        <v>123</v>
      </c>
      <c r="C114" s="44">
        <v>1496.8799999999999</v>
      </c>
    </row>
    <row r="115" spans="1:3" s="19" customFormat="1" ht="30" x14ac:dyDescent="0.25">
      <c r="A115" s="20"/>
      <c r="B115" s="10" t="s">
        <v>124</v>
      </c>
      <c r="C115" s="44">
        <v>256.68</v>
      </c>
    </row>
    <row r="116" spans="1:3" s="19" customFormat="1" ht="30" x14ac:dyDescent="0.25">
      <c r="A116" s="20"/>
      <c r="B116" s="10" t="s">
        <v>169</v>
      </c>
      <c r="C116" s="44">
        <v>205.34399999999999</v>
      </c>
    </row>
    <row r="117" spans="1:3" s="19" customFormat="1" ht="30" x14ac:dyDescent="0.25">
      <c r="A117" s="20"/>
      <c r="B117" s="10" t="s">
        <v>125</v>
      </c>
      <c r="C117" s="44">
        <v>7252.8959999999997</v>
      </c>
    </row>
    <row r="118" spans="1:3" s="19" customFormat="1" ht="15" x14ac:dyDescent="0.25">
      <c r="A118" s="20" t="s">
        <v>82</v>
      </c>
      <c r="B118" s="10" t="s">
        <v>126</v>
      </c>
      <c r="C118" s="44">
        <v>0</v>
      </c>
    </row>
    <row r="119" spans="1:3" s="19" customFormat="1" ht="15" x14ac:dyDescent="0.25">
      <c r="A119" s="20" t="s">
        <v>84</v>
      </c>
      <c r="B119" s="10" t="s">
        <v>127</v>
      </c>
      <c r="C119" s="44">
        <v>0</v>
      </c>
    </row>
    <row r="120" spans="1:3" s="19" customFormat="1" ht="15" x14ac:dyDescent="0.25">
      <c r="A120" s="20" t="s">
        <v>97</v>
      </c>
      <c r="B120" s="10" t="s">
        <v>128</v>
      </c>
      <c r="C120" s="44">
        <v>0</v>
      </c>
    </row>
    <row r="121" spans="1:3" s="19" customFormat="1" ht="15" x14ac:dyDescent="0.25">
      <c r="A121" s="20"/>
      <c r="B121" s="10" t="s">
        <v>129</v>
      </c>
      <c r="C121" s="44">
        <v>335.34000000000003</v>
      </c>
    </row>
    <row r="122" spans="1:3" s="19" customFormat="1" ht="15" x14ac:dyDescent="0.25">
      <c r="A122" s="11"/>
      <c r="B122" s="10" t="s">
        <v>130</v>
      </c>
      <c r="C122" s="44">
        <v>194.19</v>
      </c>
    </row>
    <row r="123" spans="1:3" s="19" customFormat="1" ht="15" x14ac:dyDescent="0.25">
      <c r="A123" s="11"/>
      <c r="B123" s="10" t="s">
        <v>131</v>
      </c>
      <c r="C123" s="44">
        <v>0</v>
      </c>
    </row>
    <row r="124" spans="1:3" s="19" customFormat="1" ht="30" x14ac:dyDescent="0.25">
      <c r="A124" s="11"/>
      <c r="B124" s="10" t="s">
        <v>132</v>
      </c>
      <c r="C124" s="44">
        <v>1189.8906000000002</v>
      </c>
    </row>
    <row r="125" spans="1:3" s="19" customFormat="1" ht="15" x14ac:dyDescent="0.25">
      <c r="A125" s="10"/>
      <c r="B125" s="10" t="s">
        <v>133</v>
      </c>
      <c r="C125" s="44">
        <v>88.08</v>
      </c>
    </row>
    <row r="126" spans="1:3" s="19" customFormat="1" ht="30" x14ac:dyDescent="0.25">
      <c r="A126" s="10"/>
      <c r="B126" s="10" t="s">
        <v>134</v>
      </c>
      <c r="C126" s="44">
        <v>91.966499999999996</v>
      </c>
    </row>
    <row r="127" spans="1:3" s="19" customFormat="1" ht="30" x14ac:dyDescent="0.25">
      <c r="A127" s="10"/>
      <c r="B127" s="10" t="s">
        <v>135</v>
      </c>
      <c r="C127" s="44">
        <v>2322.7950000000001</v>
      </c>
    </row>
    <row r="128" spans="1:3" s="19" customFormat="1" ht="30" x14ac:dyDescent="0.25">
      <c r="A128" s="11"/>
      <c r="B128" s="10" t="s">
        <v>136</v>
      </c>
      <c r="C128" s="44">
        <v>2732.7</v>
      </c>
    </row>
    <row r="129" spans="1:3" s="19" customFormat="1" ht="15" x14ac:dyDescent="0.25">
      <c r="A129" s="11"/>
      <c r="B129" s="10" t="s">
        <v>137</v>
      </c>
      <c r="C129" s="44">
        <v>194.148</v>
      </c>
    </row>
    <row r="130" spans="1:3" s="19" customFormat="1" ht="22.5" customHeight="1" x14ac:dyDescent="0.25">
      <c r="A130" s="11"/>
      <c r="B130" s="10" t="s">
        <v>138</v>
      </c>
      <c r="C130" s="44">
        <v>1408.2249999999999</v>
      </c>
    </row>
    <row r="131" spans="1:3" s="19" customFormat="1" ht="15" x14ac:dyDescent="0.25">
      <c r="A131" s="20"/>
      <c r="B131" s="10" t="s">
        <v>139</v>
      </c>
      <c r="C131" s="44">
        <v>5182.6459999999997</v>
      </c>
    </row>
    <row r="132" spans="1:3" s="19" customFormat="1" ht="15" x14ac:dyDescent="0.25">
      <c r="A132" s="20"/>
      <c r="B132" s="10" t="s">
        <v>140</v>
      </c>
      <c r="C132" s="44">
        <v>799.47</v>
      </c>
    </row>
    <row r="133" spans="1:3" s="19" customFormat="1" ht="19.5" customHeight="1" x14ac:dyDescent="0.25">
      <c r="A133" s="20"/>
      <c r="B133" s="10" t="s">
        <v>141</v>
      </c>
      <c r="C133" s="44">
        <v>0</v>
      </c>
    </row>
    <row r="134" spans="1:3" s="19" customFormat="1" ht="15" x14ac:dyDescent="0.25">
      <c r="A134" s="20"/>
      <c r="B134" s="10" t="s">
        <v>142</v>
      </c>
      <c r="C134" s="44">
        <v>15130.5</v>
      </c>
    </row>
    <row r="135" spans="1:3" s="19" customFormat="1" ht="15" x14ac:dyDescent="0.25">
      <c r="A135" s="20"/>
      <c r="B135" s="10" t="s">
        <v>143</v>
      </c>
      <c r="C135" s="44">
        <v>4915.8</v>
      </c>
    </row>
    <row r="136" spans="1:3" s="19" customFormat="1" ht="30" x14ac:dyDescent="0.25">
      <c r="A136" s="20"/>
      <c r="B136" s="33" t="s">
        <v>144</v>
      </c>
      <c r="C136" s="44">
        <v>1260.6880000000001</v>
      </c>
    </row>
    <row r="137" spans="1:3" s="19" customFormat="1" ht="30" x14ac:dyDescent="0.25">
      <c r="A137" s="20"/>
      <c r="B137" s="33" t="s">
        <v>145</v>
      </c>
      <c r="C137" s="44">
        <v>1260.6880000000001</v>
      </c>
    </row>
    <row r="138" spans="1:3" s="19" customFormat="1" ht="15" x14ac:dyDescent="0.25">
      <c r="A138" s="20"/>
      <c r="B138" s="33" t="s">
        <v>146</v>
      </c>
      <c r="C138" s="44">
        <v>663.48</v>
      </c>
    </row>
    <row r="139" spans="1:3" s="19" customFormat="1" ht="21" customHeight="1" x14ac:dyDescent="0.25">
      <c r="A139" s="20"/>
      <c r="B139" s="33" t="s">
        <v>147</v>
      </c>
      <c r="C139" s="44">
        <v>629.79</v>
      </c>
    </row>
    <row r="140" spans="1:3" s="19" customFormat="1" ht="30" x14ac:dyDescent="0.25">
      <c r="A140" s="20" t="s">
        <v>148</v>
      </c>
      <c r="B140" s="10" t="s">
        <v>149</v>
      </c>
      <c r="C140" s="44">
        <v>15800.75</v>
      </c>
    </row>
    <row r="141" spans="1:3" s="19" customFormat="1" ht="30" x14ac:dyDescent="0.25">
      <c r="A141" s="20"/>
      <c r="B141" s="10" t="s">
        <v>150</v>
      </c>
      <c r="C141" s="44">
        <v>73.899000000000001</v>
      </c>
    </row>
    <row r="142" spans="1:3" s="19" customFormat="1" ht="30" x14ac:dyDescent="0.25">
      <c r="A142" s="20"/>
      <c r="B142" s="10" t="s">
        <v>151</v>
      </c>
      <c r="C142" s="44">
        <v>709.43039999999996</v>
      </c>
    </row>
    <row r="143" spans="1:3" s="19" customFormat="1" ht="18.75" customHeight="1" x14ac:dyDescent="0.25">
      <c r="A143" s="20"/>
      <c r="B143" s="10" t="s">
        <v>152</v>
      </c>
      <c r="C143" s="44">
        <v>139.05760000000001</v>
      </c>
    </row>
    <row r="144" spans="1:3" s="19" customFormat="1" ht="15" x14ac:dyDescent="0.25">
      <c r="A144" s="20"/>
      <c r="B144" s="32" t="s">
        <v>168</v>
      </c>
      <c r="C144" s="44">
        <v>4534.8599999999997</v>
      </c>
    </row>
    <row r="145" spans="1:6" s="19" customFormat="1" ht="15" x14ac:dyDescent="0.25">
      <c r="A145" s="20"/>
      <c r="B145" s="10" t="s">
        <v>153</v>
      </c>
      <c r="C145" s="44">
        <v>0</v>
      </c>
    </row>
    <row r="146" spans="1:6" s="19" customFormat="1" ht="17.25" customHeight="1" x14ac:dyDescent="0.25">
      <c r="A146" s="20"/>
      <c r="B146" s="10" t="s">
        <v>154</v>
      </c>
      <c r="C146" s="44">
        <v>0</v>
      </c>
    </row>
    <row r="147" spans="1:6" s="19" customFormat="1" ht="15" x14ac:dyDescent="0.25">
      <c r="A147" s="20"/>
      <c r="B147" s="10" t="s">
        <v>155</v>
      </c>
      <c r="C147" s="44">
        <v>568.85400000000004</v>
      </c>
    </row>
    <row r="148" spans="1:6" s="19" customFormat="1" ht="19.5" customHeight="1" x14ac:dyDescent="0.25">
      <c r="A148" s="20"/>
      <c r="B148" s="10" t="s">
        <v>156</v>
      </c>
      <c r="C148" s="44">
        <v>59.189850000000007</v>
      </c>
    </row>
    <row r="149" spans="1:6" s="19" customFormat="1" ht="15" x14ac:dyDescent="0.25">
      <c r="A149" s="20"/>
      <c r="B149" s="10" t="s">
        <v>157</v>
      </c>
      <c r="C149" s="44">
        <v>83.14</v>
      </c>
    </row>
    <row r="150" spans="1:6" s="19" customFormat="1" x14ac:dyDescent="0.25">
      <c r="A150" s="20"/>
      <c r="B150" s="60" t="s">
        <v>178</v>
      </c>
      <c r="C150" s="44">
        <v>15000</v>
      </c>
    </row>
    <row r="151" spans="1:6" s="19" customFormat="1" x14ac:dyDescent="0.25">
      <c r="A151" s="20"/>
      <c r="B151" s="60" t="s">
        <v>158</v>
      </c>
      <c r="C151" s="44">
        <v>154527.56</v>
      </c>
    </row>
    <row r="152" spans="1:6" s="19" customFormat="1" ht="15" x14ac:dyDescent="0.25">
      <c r="A152" s="20"/>
      <c r="B152" s="22" t="s">
        <v>167</v>
      </c>
      <c r="C152" s="44">
        <v>37034.689999999995</v>
      </c>
    </row>
    <row r="153" spans="1:6" s="19" customFormat="1" x14ac:dyDescent="0.25">
      <c r="A153" s="23"/>
      <c r="B153" s="12" t="s">
        <v>216</v>
      </c>
      <c r="C153" s="44">
        <f>SUM(C67:C152)</f>
        <v>396407.88435000001</v>
      </c>
    </row>
    <row r="154" spans="1:6" s="19" customFormat="1" ht="16.5" thickBot="1" x14ac:dyDescent="0.3">
      <c r="A154" s="20">
        <v>11</v>
      </c>
      <c r="B154" s="12" t="s">
        <v>160</v>
      </c>
      <c r="C154" s="44">
        <v>198815.76000000004</v>
      </c>
    </row>
    <row r="155" spans="1:6" s="19" customFormat="1" ht="16.5" thickBot="1" x14ac:dyDescent="0.3">
      <c r="A155" s="24">
        <v>12</v>
      </c>
      <c r="B155" s="25" t="s">
        <v>161</v>
      </c>
      <c r="C155" s="50">
        <f>C154+C153+C65+C58+C57+C56+C53+C46+C34+C22+C14</f>
        <v>1663831.5528500003</v>
      </c>
    </row>
    <row r="156" spans="1:6" s="2" customFormat="1" ht="15" x14ac:dyDescent="0.25">
      <c r="A156" s="34"/>
      <c r="B156" s="35" t="s">
        <v>170</v>
      </c>
      <c r="C156" s="36">
        <v>1371793.61</v>
      </c>
      <c r="D156" s="37"/>
      <c r="E156" s="38"/>
      <c r="F156" s="38"/>
    </row>
    <row r="157" spans="1:6" s="1" customFormat="1" ht="15" x14ac:dyDescent="0.25">
      <c r="A157" s="34"/>
      <c r="B157" s="35" t="s">
        <v>171</v>
      </c>
      <c r="C157" s="36">
        <v>1384940.82</v>
      </c>
      <c r="D157" s="39"/>
      <c r="E157" s="39"/>
      <c r="F157" s="39"/>
    </row>
    <row r="158" spans="1:6" s="1" customFormat="1" ht="15" x14ac:dyDescent="0.25">
      <c r="A158" s="34"/>
      <c r="B158" s="35" t="s">
        <v>172</v>
      </c>
      <c r="C158" s="36">
        <v>101305.38</v>
      </c>
      <c r="D158" s="39"/>
      <c r="E158" s="39"/>
      <c r="F158" s="39"/>
    </row>
    <row r="159" spans="1:6" s="1" customFormat="1" ht="15" x14ac:dyDescent="0.25">
      <c r="A159" s="34"/>
      <c r="B159" s="35" t="s">
        <v>173</v>
      </c>
      <c r="C159" s="36">
        <v>59349.9</v>
      </c>
      <c r="D159" s="39"/>
      <c r="E159" s="39"/>
      <c r="F159" s="39"/>
    </row>
    <row r="160" spans="1:6" s="1" customFormat="1" ht="15" x14ac:dyDescent="0.25">
      <c r="A160" s="34"/>
      <c r="B160" s="35" t="s">
        <v>175</v>
      </c>
      <c r="C160" s="40">
        <f>C159+C157-C155</f>
        <v>-219540.83285000036</v>
      </c>
      <c r="D160" s="38"/>
      <c r="E160" s="38"/>
      <c r="F160" s="38"/>
    </row>
    <row r="161" spans="1:6" s="1" customFormat="1" ht="15" x14ac:dyDescent="0.25">
      <c r="A161" s="34"/>
      <c r="B161" s="35" t="s">
        <v>174</v>
      </c>
      <c r="C161" s="40">
        <f>C160+C5</f>
        <v>-193618.38285000034</v>
      </c>
      <c r="D161" s="38"/>
      <c r="E161" s="38"/>
      <c r="F161" s="38"/>
    </row>
  </sheetData>
  <mergeCells count="3">
    <mergeCell ref="A1:B1"/>
    <mergeCell ref="A2:B2"/>
    <mergeCell ref="A3:B3"/>
  </mergeCells>
  <phoneticPr fontId="1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2021-01-14T06:11:11Z</dcterms:created>
  <dcterms:modified xsi:type="dcterms:W3CDTF">2021-03-23T07:34:09Z</dcterms:modified>
</cp:coreProperties>
</file>