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840" windowHeight="1269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85" i="1"/>
  <c r="C87"/>
  <c r="C91"/>
  <c r="C92"/>
  <c r="C56"/>
  <c r="C45"/>
  <c r="C41"/>
  <c r="C34"/>
  <c r="C25"/>
  <c r="C13"/>
</calcChain>
</file>

<file path=xl/sharedStrings.xml><?xml version="1.0" encoding="utf-8"?>
<sst xmlns="http://schemas.openxmlformats.org/spreadsheetml/2006/main" count="135" uniqueCount="134">
  <si>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</si>
  <si>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</si>
  <si>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</si>
  <si>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</si>
  <si>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лестн.площ.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</si>
  <si>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</si>
  <si>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</si>
  <si>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</si>
  <si>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 xml:space="preserve">Мытье окон  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</si>
  <si>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</si>
  <si>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</si>
  <si>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</si>
  <si>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</si>
  <si>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</si>
  <si>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</si>
  <si>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и проезда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</si>
  <si>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</si>
  <si>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</si>
  <si>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</si>
  <si>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</si>
  <si>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</si>
  <si>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</si>
  <si>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</si>
  <si>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без снегопада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</si>
  <si>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</si>
  <si>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</si>
  <si>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</si>
  <si>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</si>
  <si>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</t>
  </si>
  <si>
    <t xml:space="preserve">Очистка пешеходных дорожек, отмостки, крылец, входов, конт.площадок  и проездов вдоль бордюров (0,5м)от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</si>
  <si>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</si>
  <si>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</si>
  <si>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</si>
  <si>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</si>
  <si>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</si>
  <si>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</si>
  <si>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</si>
  <si>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</si>
  <si>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</si>
  <si>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</si>
  <si>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</si>
  <si>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</si>
  <si>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</si>
  <si>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</si>
  <si>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</si>
  <si>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</si>
  <si>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ЦО</t>
  </si>
  <si>
    <t xml:space="preserve"> 4.2</t>
  </si>
  <si>
    <t>Проведение тех.осмотров констр.элементов и устран.мелких неисправн.систем вентиляции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</si>
  <si>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</si>
  <si>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</si>
  <si>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</si>
  <si>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</si>
  <si>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</si>
  <si>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</si>
  <si>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</si>
  <si>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</si>
  <si>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</si>
  <si>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</si>
  <si>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</si>
  <si>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</si>
  <si>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</si>
  <si>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</si>
  <si>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</si>
  <si>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</si>
  <si>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</si>
  <si>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</si>
  <si>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</si>
  <si>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</si>
  <si>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</si>
  <si>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</si>
  <si>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 xml:space="preserve"> 8.3</t>
  </si>
  <si>
    <t>Снятие и запись показаний, обработка информации и занесение в компьютер, передача данный ресурсосабжающей организации (тепло)</t>
  </si>
  <si>
    <t>Снятие и запись показаний, обработка информации и занесение в компьютер, передача данный ресурсосабжающей организации (вода)</t>
  </si>
  <si>
    <t>Снятие и запись показаний, обработка информации и занесение в компьютер, передача данный ресурсосабжающей организации (электроэн)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</si>
  <si>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</si>
  <si>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</si>
  <si>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</si>
  <si>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</si>
  <si>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монтаж розетки 16А с защитными шторками для подключения теплосчетчика</t>
  </si>
  <si>
    <t xml:space="preserve">устройство кабеля АВВГ-П 2*2,5 </t>
  </si>
  <si>
    <t>Текущий ремонт системы ВИК,отопления (непредвиденные работы)</t>
  </si>
  <si>
    <t>установка прибора учета тепла в ИП (вновь) СМЕТА:</t>
  </si>
  <si>
    <t>а</t>
  </si>
  <si>
    <t>устройство крана шарового под приварку Ду 40 мм Agualine</t>
  </si>
  <si>
    <t>б</t>
  </si>
  <si>
    <t>устройство муфты Ду 15 мм</t>
  </si>
  <si>
    <t>в</t>
  </si>
  <si>
    <t xml:space="preserve">установка фланцев Ду 50 мм </t>
  </si>
  <si>
    <t>г</t>
  </si>
  <si>
    <t>устройство фильра фланцевого Ду 50 мм</t>
  </si>
  <si>
    <t>д</t>
  </si>
  <si>
    <t>устройство перехода стального 57*25</t>
  </si>
  <si>
    <t>е</t>
  </si>
  <si>
    <t>установка паронитовой фланцевой сантехнической прокладки Ду 50</t>
  </si>
  <si>
    <t>ж</t>
  </si>
  <si>
    <t>установка сантехнической прокладки 3/4</t>
  </si>
  <si>
    <t>з</t>
  </si>
  <si>
    <t>сварочные работы</t>
  </si>
  <si>
    <t>и</t>
  </si>
  <si>
    <t>перемонтаж болтовых соединений</t>
  </si>
  <si>
    <t>к</t>
  </si>
  <si>
    <t>установка крана шарового Ду 15 мм</t>
  </si>
  <si>
    <t>л</t>
  </si>
  <si>
    <t>устройство трубы ВГП Ду 50 мм</t>
  </si>
  <si>
    <t>н</t>
  </si>
  <si>
    <t>устройство трубы ВГП Ду 15 мм</t>
  </si>
  <si>
    <t>о</t>
  </si>
  <si>
    <t>установка узла присоединительного для счетчика воды 1/2-3/4 с обратным клапаном</t>
  </si>
  <si>
    <t>п</t>
  </si>
  <si>
    <t>установка вентиля Ду 15 мм</t>
  </si>
  <si>
    <t>р</t>
  </si>
  <si>
    <t>устройство резьбы Ду 15 мм</t>
  </si>
  <si>
    <t xml:space="preserve"> 9.3</t>
  </si>
  <si>
    <t>Текущий ремонт конструктивных элементов (непредвиденные работы)</t>
  </si>
  <si>
    <t>открытие продухов</t>
  </si>
  <si>
    <t>навеска навесного замка на подвальную дверь</t>
  </si>
  <si>
    <t>ремонт чердачного люка(укрепление саморезами обшивки люка)</t>
  </si>
  <si>
    <t>укрепление шарниров чердачного люка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</si>
  <si>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</si>
  <si>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</si>
  <si>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</si>
  <si>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разделам 1-10</t>
  </si>
  <si>
    <t xml:space="preserve">Отчет за 2019г </t>
  </si>
  <si>
    <t>по управлению и обслуживанию</t>
  </si>
  <si>
    <t>МКД по ул.Полевая 21</t>
  </si>
  <si>
    <t>результат на 01.01.2019 г. ("+"- экономия, "-" - перерасход)</t>
  </si>
  <si>
    <t xml:space="preserve">   1. Содержание помещений общего пользования</t>
  </si>
  <si>
    <r>
      <t>ремонт контейнера сваркой с площадки ТБО, установка пластины из металла 2мм - 200*500 шт 1 шт</t>
    </r>
    <r>
      <rPr>
        <b/>
        <sz val="12"/>
        <rFont val="Arial"/>
        <family val="2"/>
        <charset val="204"/>
      </rPr>
      <t xml:space="preserve"> (Полевая 21,19,16,15)</t>
    </r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</si>
  <si>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</si>
  <si>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</si>
  <si>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</si>
  <si>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2020 год "+" - экономия "-" - перерасход</t>
  </si>
  <si>
    <t>Дополнительные средства на текущий ремонт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</si>
</sst>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2" fontId="5" fillId="0" borderId="0" xfId="0" applyNumberFormat="1" applyFont="1" applyFill="1" applyBorder="1"/>
    <xf numFmtId="0" fontId="6" fillId="0" borderId="0" xfId="0" applyFont="1" applyFill="1" applyBorder="1"/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6" fillId="0" borderId="1" xfId="0" applyNumberFormat="1" applyFont="1" applyFill="1" applyBorder="1"/>
    <xf numFmtId="16" fontId="6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0" fontId="5" fillId="0" borderId="1" xfId="0" applyNumberFormat="1" applyFont="1" applyFill="1" applyBorder="1"/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6" fillId="0" borderId="2" xfId="0" applyFont="1" applyFill="1" applyBorder="1"/>
    <xf numFmtId="0" fontId="5" fillId="0" borderId="3" xfId="0" applyFont="1" applyFill="1" applyBorder="1"/>
    <xf numFmtId="2" fontId="6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2" fontId="8" fillId="0" borderId="1" xfId="0" applyNumberFormat="1" applyFont="1" applyFill="1" applyBorder="1" applyAlignment="1">
      <alignment wrapText="1"/>
    </xf>
    <xf numFmtId="2" fontId="8" fillId="0" borderId="1" xfId="0" applyNumberFormat="1" applyFont="1" applyFill="1" applyBorder="1" applyAlignment="1"/>
    <xf numFmtId="2" fontId="6" fillId="0" borderId="1" xfId="0" applyNumberFormat="1" applyFont="1" applyFill="1" applyBorder="1" applyAlignment="1"/>
    <xf numFmtId="2" fontId="5" fillId="0" borderId="3" xfId="0" applyNumberFormat="1" applyFont="1" applyFill="1" applyBorder="1" applyAlignment="1">
      <alignment wrapText="1"/>
    </xf>
    <xf numFmtId="0" fontId="2" fillId="0" borderId="1" xfId="1" applyFont="1" applyBorder="1" applyAlignment="1">
      <alignment horizontal="center"/>
    </xf>
    <xf numFmtId="0" fontId="3" fillId="0" borderId="1" xfId="1" applyFont="1" applyBorder="1"/>
    <xf numFmtId="2" fontId="3" fillId="0" borderId="1" xfId="1" applyNumberFormat="1" applyFont="1" applyFill="1" applyBorder="1" applyAlignment="1"/>
    <xf numFmtId="0" fontId="9" fillId="0" borderId="0" xfId="0" applyFont="1" applyFill="1" applyAlignment="1">
      <alignment wrapText="1"/>
    </xf>
    <xf numFmtId="0" fontId="1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2" fontId="3" fillId="0" borderId="1" xfId="1" applyNumberFormat="1" applyFont="1" applyBorder="1" applyAlignment="1">
      <alignment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C106"/>
  <sheetViews>
    <sheetView tabSelected="1" topLeftCell="A35" workbookViewId="0">
      <selection activeCell="F91" sqref="F91"/>
    </sheetView>
  </sheetViews>
  <sheetFormatPr defaultRowHeight="15"/>
  <cols>
    <col min="1" max="1" width="6.7109375" style="3" customWidth="1"/>
    <col min="2" max="2" width="68.140625" style="3" customWidth="1"/>
    <col min="3" max="3" width="12.7109375" style="3" customWidth="1"/>
    <col min="4" max="201" width="9.140625" style="3"/>
    <col min="202" max="202" width="4" style="3" customWidth="1"/>
    <col min="203" max="203" width="49.5703125" style="3" customWidth="1"/>
    <col min="204" max="204" width="9.5703125" style="3" customWidth="1"/>
    <col min="205" max="205" width="7.5703125" style="3" customWidth="1"/>
    <col min="206" max="206" width="8.140625" style="3" customWidth="1"/>
    <col min="207" max="207" width="6.85546875" style="3" customWidth="1"/>
    <col min="208" max="208" width="8" style="3" customWidth="1"/>
    <col min="209" max="209" width="9.5703125" style="3" customWidth="1"/>
    <col min="210" max="210" width="10.5703125" style="3" customWidth="1"/>
    <col min="211" max="16384" width="9.140625" style="3"/>
  </cols>
  <sheetData>
    <row r="1" spans="1:3" ht="15.75">
      <c r="A1" s="36" t="s">
        <v>123</v>
      </c>
      <c r="B1" s="36"/>
    </row>
    <row r="2" spans="1:3" ht="12.75" customHeight="1">
      <c r="A2" s="36" t="s">
        <v>124</v>
      </c>
      <c r="B2" s="36"/>
    </row>
    <row r="3" spans="1:3" ht="15.75">
      <c r="A3" s="36" t="s">
        <v>125</v>
      </c>
      <c r="B3" s="36"/>
    </row>
    <row r="4" spans="1:3" ht="15.75">
      <c r="A4" s="4"/>
      <c r="B4" s="4"/>
    </row>
    <row r="5" spans="1:3" s="8" customFormat="1" ht="31.5">
      <c r="A5" s="5"/>
      <c r="B5" s="6" t="s">
        <v>126</v>
      </c>
      <c r="C5" s="7">
        <v>21634.331799999985</v>
      </c>
    </row>
    <row r="6" spans="1:3">
      <c r="A6" s="9"/>
      <c r="B6" s="10" t="s">
        <v>127</v>
      </c>
      <c r="C6" s="11"/>
    </row>
    <row r="7" spans="1:3" ht="14.25" customHeight="1">
      <c r="A7" s="13" t="s">
        <v>0</v>
      </c>
      <c r="B7" s="12" t="s">
        <v>1</v>
      </c>
      <c r="C7" s="12"/>
    </row>
    <row r="8" spans="1:3" ht="15" customHeight="1">
      <c r="A8" s="13"/>
      <c r="B8" s="12" t="s">
        <v>2</v>
      </c>
      <c r="C8" s="22">
        <v>7299.6480000000001</v>
      </c>
    </row>
    <row r="9" spans="1:3" ht="14.25" customHeight="1">
      <c r="A9" s="14" t="s">
        <v>3</v>
      </c>
      <c r="B9" s="12" t="s">
        <v>4</v>
      </c>
      <c r="C9" s="22">
        <v>0</v>
      </c>
    </row>
    <row r="10" spans="1:3" ht="12.75" customHeight="1">
      <c r="A10" s="13"/>
      <c r="B10" s="12" t="s">
        <v>2</v>
      </c>
      <c r="C10" s="22">
        <v>8608.8240000000005</v>
      </c>
    </row>
    <row r="11" spans="1:3" ht="45">
      <c r="A11" s="13" t="s">
        <v>5</v>
      </c>
      <c r="B11" s="12" t="s">
        <v>6</v>
      </c>
      <c r="C11" s="22">
        <v>3150.8190000000004</v>
      </c>
    </row>
    <row r="12" spans="1:3" ht="23.25" customHeight="1">
      <c r="A12" s="13" t="s">
        <v>7</v>
      </c>
      <c r="B12" s="12" t="s">
        <v>8</v>
      </c>
      <c r="C12" s="22">
        <v>76.319999999999993</v>
      </c>
    </row>
    <row r="13" spans="1:3" ht="15.75">
      <c r="A13" s="13"/>
      <c r="B13" s="15" t="s">
        <v>9</v>
      </c>
      <c r="C13" s="23">
        <f>SUM(C8:C12)</f>
        <v>19135.611000000001</v>
      </c>
    </row>
    <row r="14" spans="1:3" ht="40.5" customHeight="1">
      <c r="A14" s="13" t="s">
        <v>10</v>
      </c>
      <c r="B14" s="37" t="s">
        <v>11</v>
      </c>
      <c r="C14" s="38"/>
    </row>
    <row r="15" spans="1:3" ht="15" customHeight="1">
      <c r="A15" s="13" t="s">
        <v>12</v>
      </c>
      <c r="B15" s="12" t="s">
        <v>13</v>
      </c>
      <c r="C15" s="22">
        <v>452.76</v>
      </c>
    </row>
    <row r="16" spans="1:3" ht="33" customHeight="1">
      <c r="A16" s="13" t="s">
        <v>14</v>
      </c>
      <c r="B16" s="12" t="s">
        <v>15</v>
      </c>
      <c r="C16" s="22">
        <v>3456.6840000000002</v>
      </c>
    </row>
    <row r="17" spans="1:3">
      <c r="A17" s="13" t="s">
        <v>16</v>
      </c>
      <c r="B17" s="12" t="s">
        <v>17</v>
      </c>
      <c r="C17" s="22">
        <v>553.37400000000002</v>
      </c>
    </row>
    <row r="18" spans="1:3">
      <c r="A18" s="13" t="s">
        <v>18</v>
      </c>
      <c r="B18" s="12" t="s">
        <v>19</v>
      </c>
      <c r="C18" s="22">
        <v>1220.8000000000002</v>
      </c>
    </row>
    <row r="19" spans="1:3">
      <c r="A19" s="13" t="s">
        <v>20</v>
      </c>
      <c r="B19" s="12" t="s">
        <v>21</v>
      </c>
      <c r="C19" s="22">
        <v>13569.75</v>
      </c>
    </row>
    <row r="20" spans="1:3">
      <c r="A20" s="13" t="s">
        <v>22</v>
      </c>
      <c r="B20" s="12" t="s">
        <v>23</v>
      </c>
      <c r="C20" s="22">
        <v>4273.8599999999988</v>
      </c>
    </row>
    <row r="21" spans="1:3">
      <c r="A21" s="13" t="s">
        <v>24</v>
      </c>
      <c r="B21" s="12" t="s">
        <v>25</v>
      </c>
      <c r="C21" s="22">
        <v>1500</v>
      </c>
    </row>
    <row r="22" spans="1:3" ht="30">
      <c r="A22" s="13" t="s">
        <v>26</v>
      </c>
      <c r="B22" s="12" t="s">
        <v>27</v>
      </c>
      <c r="C22" s="22">
        <v>719.48799999999994</v>
      </c>
    </row>
    <row r="23" spans="1:3" ht="45">
      <c r="A23" s="13" t="s">
        <v>28</v>
      </c>
      <c r="B23" s="12" t="s">
        <v>29</v>
      </c>
      <c r="C23" s="22">
        <v>1824.4159999999999</v>
      </c>
    </row>
    <row r="24" spans="1:3">
      <c r="A24" s="13" t="s">
        <v>30</v>
      </c>
      <c r="B24" s="12" t="s">
        <v>31</v>
      </c>
      <c r="C24" s="22">
        <v>1192.482</v>
      </c>
    </row>
    <row r="25" spans="1:3" ht="15.75">
      <c r="A25" s="13"/>
      <c r="B25" s="15" t="s">
        <v>32</v>
      </c>
      <c r="C25" s="23">
        <f>SUM(C15:C24)</f>
        <v>28763.614000000005</v>
      </c>
    </row>
    <row r="26" spans="1:3" ht="31.5">
      <c r="A26" s="13"/>
      <c r="B26" s="15" t="s">
        <v>33</v>
      </c>
      <c r="C26" s="12"/>
    </row>
    <row r="27" spans="1:3" ht="30">
      <c r="A27" s="13" t="s">
        <v>34</v>
      </c>
      <c r="B27" s="12" t="s">
        <v>35</v>
      </c>
      <c r="C27" s="22">
        <v>0</v>
      </c>
    </row>
    <row r="28" spans="1:3">
      <c r="A28" s="13"/>
      <c r="B28" s="12" t="s">
        <v>36</v>
      </c>
      <c r="C28" s="22">
        <v>8212.66</v>
      </c>
    </row>
    <row r="29" spans="1:3">
      <c r="A29" s="13"/>
      <c r="B29" s="12" t="s">
        <v>37</v>
      </c>
      <c r="C29" s="22">
        <v>6033.3</v>
      </c>
    </row>
    <row r="30" spans="1:3">
      <c r="A30" s="13"/>
      <c r="B30" s="12" t="s">
        <v>38</v>
      </c>
      <c r="C30" s="22">
        <v>3194.1</v>
      </c>
    </row>
    <row r="31" spans="1:3">
      <c r="A31" s="13"/>
      <c r="B31" s="12" t="s">
        <v>39</v>
      </c>
      <c r="C31" s="22">
        <v>222.29999999999998</v>
      </c>
    </row>
    <row r="32" spans="1:3">
      <c r="A32" s="13"/>
      <c r="B32" s="12" t="s">
        <v>40</v>
      </c>
      <c r="C32" s="22">
        <v>584.72</v>
      </c>
    </row>
    <row r="33" spans="1:3">
      <c r="A33" s="13" t="s">
        <v>41</v>
      </c>
      <c r="B33" s="12" t="s">
        <v>42</v>
      </c>
      <c r="C33" s="22">
        <v>313.35000000000002</v>
      </c>
    </row>
    <row r="34" spans="1:3" ht="15.75">
      <c r="A34" s="13"/>
      <c r="B34" s="15" t="s">
        <v>43</v>
      </c>
      <c r="C34" s="23">
        <f>SUM(C27:C33)</f>
        <v>18560.429999999997</v>
      </c>
    </row>
    <row r="35" spans="1:3" ht="15.75">
      <c r="A35" s="13"/>
      <c r="B35" s="15" t="s">
        <v>44</v>
      </c>
      <c r="C35" s="12"/>
    </row>
    <row r="36" spans="1:3">
      <c r="A36" s="13" t="s">
        <v>45</v>
      </c>
      <c r="B36" s="12" t="s">
        <v>46</v>
      </c>
      <c r="C36" s="22">
        <v>4415.9519999999993</v>
      </c>
    </row>
    <row r="37" spans="1:3" ht="30">
      <c r="A37" s="13" t="s">
        <v>47</v>
      </c>
      <c r="B37" s="12" t="s">
        <v>48</v>
      </c>
      <c r="C37" s="22">
        <v>1103.9879999999998</v>
      </c>
    </row>
    <row r="38" spans="1:3" ht="30">
      <c r="A38" s="13" t="s">
        <v>49</v>
      </c>
      <c r="B38" s="12" t="s">
        <v>50</v>
      </c>
      <c r="C38" s="22">
        <v>5581.5839999999998</v>
      </c>
    </row>
    <row r="39" spans="1:3" ht="15.75" customHeight="1">
      <c r="A39" s="13" t="s">
        <v>51</v>
      </c>
      <c r="B39" s="12" t="s">
        <v>52</v>
      </c>
      <c r="C39" s="22">
        <v>2207.9759999999997</v>
      </c>
    </row>
    <row r="40" spans="1:3">
      <c r="A40" s="13" t="s">
        <v>53</v>
      </c>
      <c r="B40" s="12" t="s">
        <v>54</v>
      </c>
      <c r="C40" s="22">
        <v>1045.3799999999999</v>
      </c>
    </row>
    <row r="41" spans="1:3" ht="15.75">
      <c r="A41" s="13"/>
      <c r="B41" s="15" t="s">
        <v>55</v>
      </c>
      <c r="C41" s="23">
        <f>SUM(C36:C40)</f>
        <v>14354.879999999996</v>
      </c>
    </row>
    <row r="42" spans="1:3" ht="15.75">
      <c r="A42" s="13"/>
      <c r="B42" s="15" t="s">
        <v>56</v>
      </c>
      <c r="C42" s="12"/>
    </row>
    <row r="43" spans="1:3" ht="30">
      <c r="A43" s="13" t="s">
        <v>57</v>
      </c>
      <c r="B43" s="12" t="s">
        <v>58</v>
      </c>
      <c r="C43" s="22">
        <v>6186.8160000000016</v>
      </c>
    </row>
    <row r="44" spans="1:3">
      <c r="A44" s="13" t="s">
        <v>59</v>
      </c>
      <c r="B44" s="12" t="s">
        <v>60</v>
      </c>
      <c r="C44" s="22">
        <v>1748.4479999999996</v>
      </c>
    </row>
    <row r="45" spans="1:3" ht="15.75">
      <c r="A45" s="13"/>
      <c r="B45" s="15" t="s">
        <v>61</v>
      </c>
      <c r="C45" s="23">
        <f>SUM(C43:C44)</f>
        <v>7935.264000000001</v>
      </c>
    </row>
    <row r="46" spans="1:3">
      <c r="A46" s="13"/>
      <c r="B46" s="12"/>
      <c r="C46" s="22"/>
    </row>
    <row r="47" spans="1:3" ht="18.75" customHeight="1">
      <c r="A47" s="16" t="s">
        <v>62</v>
      </c>
      <c r="B47" s="12" t="s">
        <v>63</v>
      </c>
      <c r="C47" s="22">
        <v>1019.2399999999999</v>
      </c>
    </row>
    <row r="48" spans="1:3" ht="18.75" customHeight="1">
      <c r="A48" s="16" t="s">
        <v>64</v>
      </c>
      <c r="B48" s="12" t="s">
        <v>65</v>
      </c>
      <c r="C48" s="22">
        <v>982.40000000000009</v>
      </c>
    </row>
    <row r="49" spans="1:3">
      <c r="A49" s="13"/>
      <c r="B49" s="12"/>
      <c r="C49" s="12"/>
    </row>
    <row r="50" spans="1:3" ht="15.75">
      <c r="A50" s="13"/>
      <c r="B50" s="15" t="s">
        <v>66</v>
      </c>
      <c r="C50" s="12"/>
    </row>
    <row r="51" spans="1:3">
      <c r="A51" s="13" t="s">
        <v>67</v>
      </c>
      <c r="B51" s="12" t="s">
        <v>68</v>
      </c>
      <c r="C51" s="12">
        <v>8725.76</v>
      </c>
    </row>
    <row r="52" spans="1:3">
      <c r="A52" s="13" t="s">
        <v>69</v>
      </c>
      <c r="B52" s="12" t="s">
        <v>70</v>
      </c>
      <c r="C52" s="12">
        <v>723.64</v>
      </c>
    </row>
    <row r="53" spans="1:3" ht="45">
      <c r="A53" s="13" t="s">
        <v>71</v>
      </c>
      <c r="B53" s="12" t="s">
        <v>72</v>
      </c>
      <c r="C53" s="12">
        <v>530.98</v>
      </c>
    </row>
    <row r="54" spans="1:3" ht="45">
      <c r="A54" s="13"/>
      <c r="B54" s="12" t="s">
        <v>73</v>
      </c>
      <c r="C54" s="12">
        <v>8495.6800000000021</v>
      </c>
    </row>
    <row r="55" spans="1:3" ht="45">
      <c r="A55" s="13"/>
      <c r="B55" s="12" t="s">
        <v>74</v>
      </c>
      <c r="C55" s="12">
        <v>3185.8799999999992</v>
      </c>
    </row>
    <row r="56" spans="1:3" ht="15.75">
      <c r="A56" s="13"/>
      <c r="B56" s="15" t="s">
        <v>75</v>
      </c>
      <c r="C56" s="15">
        <f>SUM(C51:C55)</f>
        <v>21661.940000000002</v>
      </c>
    </row>
    <row r="57" spans="1:3" ht="15.75">
      <c r="A57" s="13"/>
      <c r="B57" s="15"/>
      <c r="C57" s="15"/>
    </row>
    <row r="58" spans="1:3" ht="15.75">
      <c r="A58" s="13"/>
      <c r="B58" s="15" t="s">
        <v>76</v>
      </c>
      <c r="C58" s="12"/>
    </row>
    <row r="59" spans="1:3" ht="30">
      <c r="A59" s="13" t="s">
        <v>77</v>
      </c>
      <c r="B59" s="12" t="s">
        <v>78</v>
      </c>
      <c r="C59" s="22">
        <v>0</v>
      </c>
    </row>
    <row r="60" spans="1:3" ht="30">
      <c r="A60" s="13"/>
      <c r="B60" s="12" t="s">
        <v>79</v>
      </c>
      <c r="C60" s="24">
        <v>181.84</v>
      </c>
    </row>
    <row r="61" spans="1:3">
      <c r="A61" s="13"/>
      <c r="B61" s="12" t="s">
        <v>80</v>
      </c>
      <c r="C61" s="24">
        <v>7428.08</v>
      </c>
    </row>
    <row r="62" spans="1:3" ht="31.5">
      <c r="A62" s="13"/>
      <c r="B62" s="15" t="s">
        <v>81</v>
      </c>
      <c r="C62" s="22"/>
    </row>
    <row r="63" spans="1:3" ht="15.75">
      <c r="A63" s="18"/>
      <c r="B63" s="19" t="s">
        <v>82</v>
      </c>
      <c r="C63" s="25">
        <v>82521.94</v>
      </c>
    </row>
    <row r="64" spans="1:3" hidden="1">
      <c r="A64" s="18" t="s">
        <v>83</v>
      </c>
      <c r="B64" s="11" t="s">
        <v>84</v>
      </c>
      <c r="C64" s="25">
        <v>0</v>
      </c>
    </row>
    <row r="65" spans="1:3" hidden="1">
      <c r="A65" s="18" t="s">
        <v>85</v>
      </c>
      <c r="B65" s="12" t="s">
        <v>86</v>
      </c>
      <c r="C65" s="25">
        <v>0</v>
      </c>
    </row>
    <row r="66" spans="1:3" hidden="1">
      <c r="A66" s="18" t="s">
        <v>87</v>
      </c>
      <c r="B66" s="12" t="s">
        <v>88</v>
      </c>
      <c r="C66" s="25">
        <v>0</v>
      </c>
    </row>
    <row r="67" spans="1:3" hidden="1">
      <c r="A67" s="18" t="s">
        <v>89</v>
      </c>
      <c r="B67" s="12" t="s">
        <v>90</v>
      </c>
      <c r="C67" s="25">
        <v>0</v>
      </c>
    </row>
    <row r="68" spans="1:3" hidden="1">
      <c r="A68" s="18" t="s">
        <v>91</v>
      </c>
      <c r="B68" s="12" t="s">
        <v>92</v>
      </c>
      <c r="C68" s="25">
        <v>0</v>
      </c>
    </row>
    <row r="69" spans="1:3" ht="30" hidden="1">
      <c r="A69" s="18" t="s">
        <v>93</v>
      </c>
      <c r="B69" s="12" t="s">
        <v>94</v>
      </c>
      <c r="C69" s="25">
        <v>0</v>
      </c>
    </row>
    <row r="70" spans="1:3" hidden="1">
      <c r="A70" s="18" t="s">
        <v>95</v>
      </c>
      <c r="B70" s="12" t="s">
        <v>96</v>
      </c>
      <c r="C70" s="25">
        <v>0</v>
      </c>
    </row>
    <row r="71" spans="1:3" hidden="1">
      <c r="A71" s="18" t="s">
        <v>97</v>
      </c>
      <c r="B71" s="12" t="s">
        <v>98</v>
      </c>
      <c r="C71" s="25">
        <v>0</v>
      </c>
    </row>
    <row r="72" spans="1:3" hidden="1">
      <c r="A72" s="18" t="s">
        <v>99</v>
      </c>
      <c r="B72" s="12" t="s">
        <v>100</v>
      </c>
      <c r="C72" s="25">
        <v>0</v>
      </c>
    </row>
    <row r="73" spans="1:3" hidden="1">
      <c r="A73" s="18" t="s">
        <v>101</v>
      </c>
      <c r="B73" s="12" t="s">
        <v>102</v>
      </c>
      <c r="C73" s="25">
        <v>0</v>
      </c>
    </row>
    <row r="74" spans="1:3" hidden="1">
      <c r="A74" s="18" t="s">
        <v>103</v>
      </c>
      <c r="B74" s="12" t="s">
        <v>104</v>
      </c>
      <c r="C74" s="25">
        <v>0</v>
      </c>
    </row>
    <row r="75" spans="1:3" hidden="1">
      <c r="A75" s="18" t="s">
        <v>105</v>
      </c>
      <c r="B75" s="12" t="s">
        <v>106</v>
      </c>
      <c r="C75" s="25">
        <v>0</v>
      </c>
    </row>
    <row r="76" spans="1:3" ht="30" hidden="1">
      <c r="A76" s="18" t="s">
        <v>107</v>
      </c>
      <c r="B76" s="12" t="s">
        <v>108</v>
      </c>
      <c r="C76" s="25">
        <v>0</v>
      </c>
    </row>
    <row r="77" spans="1:3" hidden="1">
      <c r="A77" s="18" t="s">
        <v>109</v>
      </c>
      <c r="B77" s="12" t="s">
        <v>110</v>
      </c>
      <c r="C77" s="25">
        <v>0</v>
      </c>
    </row>
    <row r="78" spans="1:3" hidden="1">
      <c r="A78" s="18" t="s">
        <v>111</v>
      </c>
      <c r="B78" s="12" t="s">
        <v>112</v>
      </c>
      <c r="C78" s="25">
        <v>0</v>
      </c>
    </row>
    <row r="79" spans="1:3" ht="30" hidden="1">
      <c r="A79" s="13" t="s">
        <v>113</v>
      </c>
      <c r="B79" s="12" t="s">
        <v>114</v>
      </c>
      <c r="C79" s="22">
        <v>0</v>
      </c>
    </row>
    <row r="80" spans="1:3" ht="46.5">
      <c r="A80" s="13"/>
      <c r="B80" s="12" t="s">
        <v>128</v>
      </c>
      <c r="C80" s="26">
        <v>417.45499999999998</v>
      </c>
    </row>
    <row r="81" spans="1:3">
      <c r="A81" s="13"/>
      <c r="B81" s="11" t="s">
        <v>115</v>
      </c>
      <c r="C81" s="25">
        <v>332.56</v>
      </c>
    </row>
    <row r="82" spans="1:3">
      <c r="A82" s="17"/>
      <c r="B82" s="11" t="s">
        <v>116</v>
      </c>
      <c r="C82" s="25">
        <v>358.19</v>
      </c>
    </row>
    <row r="83" spans="1:3" ht="30">
      <c r="A83" s="13"/>
      <c r="B83" s="12" t="s">
        <v>117</v>
      </c>
      <c r="C83" s="26">
        <v>46.36</v>
      </c>
    </row>
    <row r="84" spans="1:3">
      <c r="A84" s="13"/>
      <c r="B84" s="11" t="s">
        <v>118</v>
      </c>
      <c r="C84" s="26">
        <v>170.1</v>
      </c>
    </row>
    <row r="85" spans="1:3" ht="15.75">
      <c r="A85" s="13"/>
      <c r="B85" s="15" t="s">
        <v>119</v>
      </c>
      <c r="C85" s="23">
        <f>SUM(C59:C84)</f>
        <v>91456.525000000009</v>
      </c>
    </row>
    <row r="86" spans="1:3" ht="16.5" thickBot="1">
      <c r="A86" s="16" t="s">
        <v>120</v>
      </c>
      <c r="B86" s="12" t="s">
        <v>121</v>
      </c>
      <c r="C86" s="23">
        <v>17484.480000000003</v>
      </c>
    </row>
    <row r="87" spans="1:3" ht="15.75">
      <c r="A87" s="20"/>
      <c r="B87" s="21" t="s">
        <v>122</v>
      </c>
      <c r="C87" s="27">
        <f>C86+C85+C56+C48+C47+C45+C41+C34+C25+C13</f>
        <v>221354.38399999999</v>
      </c>
    </row>
    <row r="88" spans="1:3" s="31" customFormat="1">
      <c r="A88" s="28"/>
      <c r="B88" s="29" t="s">
        <v>129</v>
      </c>
      <c r="C88" s="30">
        <v>150837.35999999999</v>
      </c>
    </row>
    <row r="89" spans="1:3" s="2" customFormat="1">
      <c r="A89" s="32"/>
      <c r="B89" s="29" t="s">
        <v>130</v>
      </c>
      <c r="C89" s="30">
        <v>144602.35999999999</v>
      </c>
    </row>
    <row r="90" spans="1:3" s="2" customFormat="1">
      <c r="A90" s="32"/>
      <c r="B90" s="29" t="s">
        <v>133</v>
      </c>
      <c r="C90" s="30">
        <v>23042.07</v>
      </c>
    </row>
    <row r="91" spans="1:3" s="2" customFormat="1">
      <c r="A91" s="33"/>
      <c r="B91" s="29" t="s">
        <v>132</v>
      </c>
      <c r="C91" s="34">
        <f>C90+C89-C87</f>
        <v>-53709.953999999998</v>
      </c>
    </row>
    <row r="92" spans="1:3" s="2" customFormat="1">
      <c r="A92" s="33"/>
      <c r="B92" s="29" t="s">
        <v>131</v>
      </c>
      <c r="C92" s="34">
        <f>C91+C5</f>
        <v>-32075.622200000013</v>
      </c>
    </row>
    <row r="93" spans="1:3" s="1" customFormat="1" ht="14.25">
      <c r="A93" s="35"/>
    </row>
    <row r="94" spans="1:3" s="1" customFormat="1" ht="14.25">
      <c r="A94" s="35"/>
    </row>
    <row r="95" spans="1:3" s="1" customFormat="1" ht="14.25">
      <c r="A95" s="35"/>
    </row>
    <row r="96" spans="1:3" s="1" customFormat="1" ht="14.25">
      <c r="A96" s="35"/>
    </row>
    <row r="97" spans="1:1" s="1" customFormat="1" ht="14.25">
      <c r="A97" s="35"/>
    </row>
    <row r="98" spans="1:1" s="1" customFormat="1" ht="14.25">
      <c r="A98" s="35"/>
    </row>
    <row r="99" spans="1:1" s="1" customFormat="1" ht="14.25">
      <c r="A99" s="35"/>
    </row>
    <row r="100" spans="1:1" s="1" customFormat="1" ht="14.25">
      <c r="A100" s="35"/>
    </row>
    <row r="101" spans="1:1" s="1" customFormat="1" ht="14.25">
      <c r="A101" s="35"/>
    </row>
    <row r="102" spans="1:1" s="1" customFormat="1" ht="14.25">
      <c r="A102" s="35"/>
    </row>
    <row r="103" spans="1:1" s="1" customFormat="1" ht="14.25">
      <c r="A103" s="35"/>
    </row>
    <row r="104" spans="1:1" s="1" customFormat="1" ht="14.25">
      <c r="A104" s="35"/>
    </row>
    <row r="105" spans="1:1" s="1" customFormat="1" ht="14.25">
      <c r="A105" s="35"/>
    </row>
    <row r="106" spans="1:1" s="1" customFormat="1" ht="14.25">
      <c r="A106" s="35"/>
    </row>
  </sheetData>
  <mergeCells count="4">
    <mergeCell ref="A1:B1"/>
    <mergeCell ref="A2:B2"/>
    <mergeCell ref="A3:B3"/>
    <mergeCell ref="B14:C14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2021-02-01T04:48:10Z</dcterms:created>
  <dcterms:modified xsi:type="dcterms:W3CDTF">2021-03-29T03:51:39Z</dcterms:modified>
</cp:coreProperties>
</file>