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1" i="1"/>
  <c r="C183"/>
  <c r="C187"/>
  <c r="C188"/>
  <c r="C181"/>
  <c r="C99"/>
  <c r="C90"/>
  <c r="C87"/>
  <c r="C80"/>
  <c r="C71"/>
  <c r="C59"/>
  <c r="B9"/>
</calcChain>
</file>

<file path=xl/sharedStrings.xml><?xml version="1.0" encoding="utf-8"?>
<sst xmlns="http://schemas.openxmlformats.org/spreadsheetml/2006/main" count="293" uniqueCount="261">
  <si>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</si>
  <si>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</si>
  <si>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12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</si>
  <si>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</si>
  <si>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</si>
  <si>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</si>
  <si>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</si>
  <si>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</si>
  <si>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</si>
  <si>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</si>
  <si>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</si>
  <si>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</si>
  <si>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</si>
  <si>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</si>
  <si>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</si>
  <si>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</si>
  <si>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</si>
  <si>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</si>
  <si>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</si>
  <si>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</si>
  <si>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</si>
  <si>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</si>
  <si>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</si>
  <si>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</si>
  <si>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</si>
  <si>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</si>
  <si>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</si>
  <si>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</si>
  <si>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</si>
  <si>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</si>
  <si>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</si>
  <si>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</si>
  <si>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</si>
  <si>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</si>
  <si>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</si>
  <si>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</si>
  <si>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</si>
  <si>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</si>
  <si>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</si>
  <si>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</si>
  <si>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</si>
  <si>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</si>
  <si>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</si>
  <si>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</si>
  <si>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</si>
  <si>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</si>
  <si>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</si>
  <si>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</si>
  <si>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</si>
  <si>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</si>
  <si>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</si>
  <si>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</si>
  <si>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</si>
  <si>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подвалов от мусора</t>
  </si>
  <si>
    <t xml:space="preserve"> 1.9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</si>
  <si>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</si>
  <si>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</si>
  <si>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</si>
  <si>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</si>
  <si>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</si>
  <si>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</si>
  <si>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</si>
  <si>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</si>
  <si>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</si>
  <si>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</si>
  <si>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</si>
  <si>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</si>
  <si>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</si>
  <si>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</si>
  <si>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</si>
  <si>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</si>
  <si>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</si>
  <si>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</si>
  <si>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</si>
  <si>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</si>
  <si>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 в летний период (случайный мусор)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</si>
  <si>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</si>
  <si>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</si>
  <si>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</si>
  <si>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</si>
  <si>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</si>
  <si>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</si>
  <si>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</si>
  <si>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</si>
  <si>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</si>
  <si>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</si>
  <si>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</si>
  <si>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</si>
  <si>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</si>
  <si>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</si>
  <si>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</si>
  <si>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системы ЦО</t>
  </si>
  <si>
    <t xml:space="preserve"> - испытание трубопроводов системы ЦО</t>
  </si>
  <si>
    <t xml:space="preserve"> - консервация и расконсервация системы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</si>
  <si>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</si>
  <si>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</si>
  <si>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</si>
  <si>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</si>
  <si>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</si>
  <si>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</si>
  <si>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</si>
  <si>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</si>
  <si>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</si>
  <si>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</si>
  <si>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</si>
  <si>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</si>
  <si>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</si>
  <si>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</si>
  <si>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</si>
  <si>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</si>
  <si>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</si>
  <si>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</si>
  <si>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</si>
  <si>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</si>
  <si>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</si>
  <si>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</si>
  <si>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</si>
  <si>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</si>
  <si>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</si>
  <si>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</si>
  <si>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</si>
  <si>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</si>
  <si>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</si>
  <si>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</si>
  <si>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</si>
  <si>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</si>
  <si>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</si>
  <si>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</si>
  <si>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</si>
  <si>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</si>
  <si>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</si>
  <si>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</si>
  <si>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</si>
  <si>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патрона энергосберегающего на лестничном марше</t>
  </si>
  <si>
    <t>очистка корпуса ЩУРС от пыли и грязи (нетканное полотно)</t>
  </si>
  <si>
    <t>ревизия и восстановление  целостности изоляции электропроводки и контактных соединений электрооборудования</t>
  </si>
  <si>
    <t>замена пакетного выключателя ПВ 2*40 (кв.№41)</t>
  </si>
  <si>
    <t>замена автоматического выключателя 16А (кв.№ 32, 45,107)</t>
  </si>
  <si>
    <t>замена автоматического выключателя 25А (кв.№ 94)</t>
  </si>
  <si>
    <t>закрытие ЩУРС на лестничных клетках (гайкаМ6)</t>
  </si>
  <si>
    <t>замена предохранителя в ВРУ 100А</t>
  </si>
  <si>
    <t>замена светильников ЛУЧ 220-С64ФА ДРАЙВ на лестничной клетке</t>
  </si>
  <si>
    <t>укладка проводов в кабель-канал (1,2подъезды):</t>
  </si>
  <si>
    <t>а</t>
  </si>
  <si>
    <t>кабель-канал 25*16</t>
  </si>
  <si>
    <t>б</t>
  </si>
  <si>
    <t>кабель-канал 40*25</t>
  </si>
  <si>
    <t>замена пакетного выключателя ПВ 2*40 (кв.51)</t>
  </si>
  <si>
    <t>замена автоматического выключателя 25А (кв.№51)</t>
  </si>
  <si>
    <t>замена энергосберегающего патрона на лестничном марше (у квартиры №19)</t>
  </si>
  <si>
    <t>замена выключателя в контейнерной (3п)</t>
  </si>
  <si>
    <t>9.2.</t>
  </si>
  <si>
    <t>Текущий ремонт систем водоснабжения и водоотведения (непредвиденные работы</t>
  </si>
  <si>
    <t>установка хомута на  стояке ХВС (кв.№86)</t>
  </si>
  <si>
    <t>устранение свища на  стояке ХВС (кв.№86)</t>
  </si>
  <si>
    <t>замена сборки на стояке ХВС Ду 32 мм (стояк кв.№95) с отжигом:</t>
  </si>
  <si>
    <t>смена сгона Ду 32 мм</t>
  </si>
  <si>
    <t>смена стальной муфты Ду 32 мм</t>
  </si>
  <si>
    <t>в</t>
  </si>
  <si>
    <t>смена контргайки Ду 32 мм</t>
  </si>
  <si>
    <t>смена резьбы Ду 15 мм</t>
  </si>
  <si>
    <t>смена крана шарового Ду 15 мм</t>
  </si>
  <si>
    <t>герметизация примыканий силиконовым герметиком</t>
  </si>
  <si>
    <t>сварочные работы</t>
  </si>
  <si>
    <t>замена участка стояка ХВС Ду 25 мм (квартиры №№ 87,91)</t>
  </si>
  <si>
    <t>сварочные работы ( кв.№№ 87,91)</t>
  </si>
  <si>
    <t>замена участка стояка ХВС Ду 25ммм в перекрытии (кв.№№13,17)</t>
  </si>
  <si>
    <t>устранение засора канализационного стояка Ду 50 мм (кв.№16)</t>
  </si>
  <si>
    <t>замена участка канализации Ду 50мм (кв.№16):</t>
  </si>
  <si>
    <t>установка переходной манжеты переходной 50*73</t>
  </si>
  <si>
    <t>смена участка трубы канализационной Ду 50мм</t>
  </si>
  <si>
    <t>установка компенсационного патрубка Ду 50мм</t>
  </si>
  <si>
    <t>установка канализационного перехода на чугун Ду 50*75мм+манжета</t>
  </si>
  <si>
    <t>герметизацияпримыканий силиконовым герметиком</t>
  </si>
  <si>
    <t>устранение засора канализационного коллектора Ду 100мм (2-3пп)</t>
  </si>
  <si>
    <t>замена участка канализации Ду 50мм (подвал, ИТП №3):</t>
  </si>
  <si>
    <t>установка перехода канализационного на чугун Ду 50*75мм+манжета</t>
  </si>
  <si>
    <t>смена участка канализационной трубы Ду 50мм</t>
  </si>
  <si>
    <t>устранение засора канализационного стояка Ду 50мм (кв.№77)</t>
  </si>
  <si>
    <t>замена вентиля Ду 25мм на стояке ХВС с отжигом</t>
  </si>
  <si>
    <t>устранение засора канализационного коллектора Ду 100мм</t>
  </si>
  <si>
    <t>устранение свища на стояке ХВС (техкомната)</t>
  </si>
  <si>
    <t>установка хомута на стояке ХВС (кв.№78)</t>
  </si>
  <si>
    <t>устранение свища на стояке ХВС (кв.№78)</t>
  </si>
  <si>
    <t>замена вводного вентиля ГВС (кв.№88)</t>
  </si>
  <si>
    <t>герметизация примыканий силиконовым герметиком (кв.№88)</t>
  </si>
  <si>
    <t>замена участка стояка ГВС (кв.№ 52) Ду 20 мм</t>
  </si>
  <si>
    <t>устранение засора канализационного коллектора Ду 100мм (2 участка)</t>
  </si>
  <si>
    <t>устранение засора канализационного стояка Ду 100мм (кв.85)</t>
  </si>
  <si>
    <t>устранение свища на стояке ХВС кв. 46 (хомут)</t>
  </si>
  <si>
    <t>устранение свища на  стояке ХВС (кв.№13,96)</t>
  </si>
  <si>
    <t xml:space="preserve"> 9.3</t>
  </si>
  <si>
    <t>Текущий ремонт систем конструкт.элементов) (непредвиденные работы</t>
  </si>
  <si>
    <t>демонтаж, ремонт лючка мусоропровода с навариванием металлического листа 0,25*0,32м и монтажом лючка (3 подъезд)СМЕТА</t>
  </si>
  <si>
    <t>Ремонт л.к. под.3 (5, 6, 7 эт.)</t>
  </si>
  <si>
    <t>очистка козырьков над входом в подъезд (1-3 пп)</t>
  </si>
  <si>
    <t>смена остекления (3п м/у7/8эт)</t>
  </si>
  <si>
    <t>косметический ремонт 1-го подъезда</t>
  </si>
  <si>
    <t>косметический ремонт 2-го подъезда</t>
  </si>
  <si>
    <t>осмотр чердака на наличие течей (1-3пп) с кровли и слив воды (1-3пп)</t>
  </si>
  <si>
    <t>открытие продухов в фундаменте</t>
  </si>
  <si>
    <t>ремонт скамеек с добавлением пиломатериала:</t>
  </si>
  <si>
    <t>доска 6*0,120*0,025м- 0,4шт</t>
  </si>
  <si>
    <t>ремонт скамеек с добавлением пиломатериала (1 подъезд):</t>
  </si>
  <si>
    <t>доска 6*0,12*0,025</t>
  </si>
  <si>
    <t>доска 6*0,15*0,05</t>
  </si>
  <si>
    <t>Ремонт межпанельных швов кв.57</t>
  </si>
  <si>
    <t>ремонт кровли "Ризолин"</t>
  </si>
  <si>
    <t xml:space="preserve">закрытие продухов </t>
  </si>
  <si>
    <t>осмотр чердаков на наличие течей</t>
  </si>
  <si>
    <t>закрытие продухов повторно (1п)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</si>
  <si>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</si>
  <si>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</si>
  <si>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</si>
  <si>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</si>
  <si>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</si>
  <si>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Энергетиков, 12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</si>
  <si>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</si>
  <si>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</si>
  <si>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</si>
  <si>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</si>
  <si>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</si>
  <si>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</si>
  <si>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</si>
  <si>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</si>
  <si>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</si>
  <si>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</si>
  <si>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</si>
  <si>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</si>
  <si>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</si>
  <si>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</si>
  <si>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</si>
  <si>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</si>
  <si>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</si>
  <si>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</si>
  <si>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</si>
  <si>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</si>
  <si>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</si>
  <si>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</si>
  <si>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</si>
  <si>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</si>
  <si>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</si>
  <si>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</si>
  <si>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</si>
  <si>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</si>
  <si>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</si>
  <si>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</si>
  <si>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</si>
  <si>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16.06.2014)</t>
  </si>
  <si>
    <t>по управлению и обслуживанию</t>
  </si>
  <si>
    <t>МКД по ул.Энергетиков 12</t>
  </si>
  <si>
    <t>Результат на 01.01.2021 г. ("+" экономия, "-" перерасход)</t>
  </si>
  <si>
    <r>
      <t>смена отвода канализационного Ду 50мм*45</t>
    </r>
    <r>
      <rPr>
        <vertAlign val="superscript"/>
        <sz val="12"/>
        <rFont val="Arial"/>
        <family val="2"/>
        <charset val="204"/>
      </rPr>
      <t>0</t>
    </r>
  </si>
  <si>
    <t xml:space="preserve">Отчет за 2021 г. 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</si>
  <si>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</si>
  <si>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</si>
  <si>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</si>
  <si>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</si>
  <si>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>Результат за 2021 год "+" - экономия "-" - перерасход</t>
  </si>
  <si>
    <t>замена сборки Ду 40мм в ИТП №2 с отжигом и сбросным вентилем (согласно сметы)</t>
  </si>
  <si>
    <t>ПТО лифта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</si>
</sst>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sz val="12"/>
      <color indexed="8"/>
      <name val="Calibri"/>
      <family val="2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vertAlign val="superscript"/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 CY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6" fillId="0" borderId="1" xfId="0" applyFont="1" applyFill="1" applyBorder="1"/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0" fontId="12" fillId="0" borderId="1" xfId="1" applyFont="1" applyBorder="1" applyAlignment="1">
      <alignment wrapText="1"/>
    </xf>
    <xf numFmtId="0" fontId="13" fillId="0" borderId="1" xfId="1" applyFont="1" applyBorder="1" applyAlignment="1">
      <alignment wrapText="1"/>
    </xf>
    <xf numFmtId="2" fontId="12" fillId="0" borderId="1" xfId="2" applyNumberFormat="1" applyFont="1" applyFill="1" applyBorder="1" applyAlignment="1">
      <alignment wrapText="1"/>
    </xf>
    <xf numFmtId="2" fontId="15" fillId="0" borderId="0" xfId="1" applyNumberFormat="1" applyFont="1"/>
    <xf numFmtId="0" fontId="15" fillId="0" borderId="0" xfId="0" applyFont="1" applyBorder="1" applyAlignment="1">
      <alignment vertical="center"/>
    </xf>
    <xf numFmtId="0" fontId="16" fillId="0" borderId="1" xfId="1" applyFont="1" applyBorder="1" applyAlignment="1">
      <alignment wrapText="1"/>
    </xf>
    <xf numFmtId="2" fontId="16" fillId="0" borderId="1" xfId="2" applyNumberFormat="1" applyFont="1" applyFill="1" applyBorder="1" applyAlignment="1">
      <alignment wrapText="1"/>
    </xf>
    <xf numFmtId="0" fontId="17" fillId="0" borderId="0" xfId="1" applyFont="1"/>
    <xf numFmtId="2" fontId="12" fillId="0" borderId="1" xfId="2" applyNumberFormat="1" applyFont="1" applyBorder="1" applyAlignment="1">
      <alignment wrapText="1"/>
    </xf>
    <xf numFmtId="0" fontId="14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topLeftCell="A43" workbookViewId="0">
      <selection activeCell="C51" sqref="C51"/>
    </sheetView>
  </sheetViews>
  <sheetFormatPr defaultColWidth="9.109375" defaultRowHeight="15.6"/>
  <cols>
    <col min="1" max="1" width="9.6640625" style="31" customWidth="1"/>
    <col min="2" max="2" width="74.33203125" style="32" customWidth="1"/>
    <col min="3" max="3" width="17.44140625" style="32" customWidth="1"/>
    <col min="4" max="200" width="9.109375" style="32" customWidth="1"/>
    <col min="201" max="201" width="5" style="32" customWidth="1"/>
    <col min="202" max="202" width="48.33203125" style="32" customWidth="1"/>
    <col min="203" max="207" width="9.33203125" style="32" customWidth="1"/>
    <col min="208" max="208" width="8.88671875" style="32" customWidth="1"/>
    <col min="209" max="212" width="9.33203125" style="32" customWidth="1"/>
    <col min="213" max="223" width="8.88671875" style="32" customWidth="1"/>
    <col min="224" max="224" width="10.88671875" style="32" customWidth="1"/>
    <col min="225" max="236" width="9.44140625" style="32" customWidth="1"/>
    <col min="237" max="244" width="8.88671875" style="32" customWidth="1"/>
    <col min="245" max="16384" width="9.109375" style="32"/>
  </cols>
  <sheetData>
    <row r="1" spans="1:2" s="9" customFormat="1" hidden="1">
      <c r="A1" s="8" t="s">
        <v>0</v>
      </c>
      <c r="B1" s="8"/>
    </row>
    <row r="2" spans="1:2" s="9" customFormat="1" hidden="1">
      <c r="A2" s="8" t="s">
        <v>1</v>
      </c>
      <c r="B2" s="8"/>
    </row>
    <row r="3" spans="1:2" s="9" customFormat="1" hidden="1">
      <c r="A3" s="10" t="s">
        <v>2</v>
      </c>
      <c r="B3" s="10"/>
    </row>
    <row r="4" spans="1:2" s="9" customFormat="1" hidden="1">
      <c r="A4" s="11"/>
      <c r="B4" s="12"/>
    </row>
    <row r="5" spans="1:2" s="9" customFormat="1" hidden="1">
      <c r="A5" s="13"/>
      <c r="B5" s="14"/>
    </row>
    <row r="6" spans="1:2" s="9" customFormat="1" hidden="1">
      <c r="A6" s="13"/>
      <c r="B6" s="14"/>
    </row>
    <row r="7" spans="1:2" s="9" customFormat="1" hidden="1">
      <c r="A7" s="13"/>
      <c r="B7" s="14"/>
    </row>
    <row r="8" spans="1:2" s="9" customFormat="1" hidden="1">
      <c r="A8" s="15"/>
      <c r="B8" s="16"/>
    </row>
    <row r="9" spans="1:2" s="9" customFormat="1" hidden="1">
      <c r="A9" s="17">
        <v>1</v>
      </c>
      <c r="B9" s="17">
        <f>A9+1</f>
        <v>2</v>
      </c>
    </row>
    <row r="10" spans="1:2" s="9" customFormat="1" hidden="1">
      <c r="A10" s="17"/>
      <c r="B10" s="18" t="s">
        <v>3</v>
      </c>
    </row>
    <row r="11" spans="1:2" s="9" customFormat="1" hidden="1">
      <c r="A11" s="19" t="s">
        <v>4</v>
      </c>
      <c r="B11" s="20" t="s">
        <v>5</v>
      </c>
    </row>
    <row r="12" spans="1:2" s="9" customFormat="1" hidden="1">
      <c r="A12" s="19" t="s">
        <v>6</v>
      </c>
      <c r="B12" s="20" t="s">
        <v>7</v>
      </c>
    </row>
    <row r="13" spans="1:2" s="9" customFormat="1" hidden="1">
      <c r="A13" s="17" t="s">
        <v>8</v>
      </c>
      <c r="B13" s="21" t="s">
        <v>9</v>
      </c>
    </row>
    <row r="14" spans="1:2" s="9" customFormat="1" hidden="1">
      <c r="A14" s="19" t="s">
        <v>10</v>
      </c>
      <c r="B14" s="20" t="s">
        <v>11</v>
      </c>
    </row>
    <row r="15" spans="1:2" s="9" customFormat="1" hidden="1">
      <c r="A15" s="19" t="s">
        <v>12</v>
      </c>
      <c r="B15" s="20" t="s">
        <v>13</v>
      </c>
    </row>
    <row r="16" spans="1:2" s="9" customFormat="1" hidden="1">
      <c r="A16" s="19"/>
      <c r="B16" s="20" t="s">
        <v>14</v>
      </c>
    </row>
    <row r="17" spans="1:2" s="9" customFormat="1" hidden="1">
      <c r="A17" s="19"/>
      <c r="B17" s="20" t="s">
        <v>15</v>
      </c>
    </row>
    <row r="18" spans="1:2" s="9" customFormat="1" hidden="1">
      <c r="A18" s="19" t="s">
        <v>16</v>
      </c>
      <c r="B18" s="20" t="s">
        <v>17</v>
      </c>
    </row>
    <row r="19" spans="1:2" s="9" customFormat="1" hidden="1">
      <c r="A19" s="19"/>
      <c r="B19" s="20" t="s">
        <v>18</v>
      </c>
    </row>
    <row r="20" spans="1:2" s="9" customFormat="1" hidden="1">
      <c r="A20" s="19" t="s">
        <v>19</v>
      </c>
      <c r="B20" s="20" t="s">
        <v>20</v>
      </c>
    </row>
    <row r="21" spans="1:2" s="9" customFormat="1" hidden="1">
      <c r="A21" s="19"/>
      <c r="B21" s="20" t="s">
        <v>21</v>
      </c>
    </row>
    <row r="22" spans="1:2" s="9" customFormat="1" hidden="1">
      <c r="A22" s="19"/>
      <c r="B22" s="20" t="s">
        <v>22</v>
      </c>
    </row>
    <row r="23" spans="1:2" s="9" customFormat="1" hidden="1">
      <c r="A23" s="19" t="s">
        <v>23</v>
      </c>
      <c r="B23" s="20" t="s">
        <v>24</v>
      </c>
    </row>
    <row r="24" spans="1:2" s="9" customFormat="1" hidden="1">
      <c r="A24" s="19" t="s">
        <v>25</v>
      </c>
      <c r="B24" s="20" t="s">
        <v>26</v>
      </c>
    </row>
    <row r="25" spans="1:2" s="9" customFormat="1" hidden="1">
      <c r="A25" s="19" t="s">
        <v>27</v>
      </c>
      <c r="B25" s="20" t="s">
        <v>28</v>
      </c>
    </row>
    <row r="26" spans="1:2" s="9" customFormat="1" hidden="1">
      <c r="A26" s="19" t="s">
        <v>29</v>
      </c>
      <c r="B26" s="22" t="s">
        <v>30</v>
      </c>
    </row>
    <row r="27" spans="1:2" s="9" customFormat="1" hidden="1">
      <c r="A27" s="19"/>
      <c r="B27" s="22" t="s">
        <v>31</v>
      </c>
    </row>
    <row r="28" spans="1:2" s="9" customFormat="1" hidden="1">
      <c r="A28" s="19"/>
      <c r="B28" s="22" t="s">
        <v>33</v>
      </c>
    </row>
    <row r="29" spans="1:2" s="9" customFormat="1" hidden="1">
      <c r="A29" s="19"/>
      <c r="B29" s="22" t="s">
        <v>34</v>
      </c>
    </row>
    <row r="30" spans="1:2" s="9" customFormat="1" hidden="1">
      <c r="A30" s="19"/>
      <c r="B30" s="22" t="s">
        <v>35</v>
      </c>
    </row>
    <row r="31" spans="1:2" s="9" customFormat="1" ht="30" hidden="1">
      <c r="A31" s="19" t="s">
        <v>32</v>
      </c>
      <c r="B31" s="22" t="s">
        <v>36</v>
      </c>
    </row>
    <row r="32" spans="1:2" s="9" customFormat="1" hidden="1">
      <c r="A32" s="19" t="s">
        <v>37</v>
      </c>
      <c r="B32" s="22" t="s">
        <v>38</v>
      </c>
    </row>
    <row r="33" spans="1:3" s="9" customFormat="1" hidden="1">
      <c r="A33" s="19"/>
      <c r="B33" s="22" t="s">
        <v>39</v>
      </c>
    </row>
    <row r="34" spans="1:3" s="9" customFormat="1" hidden="1">
      <c r="A34" s="19"/>
      <c r="B34" s="22" t="s">
        <v>40</v>
      </c>
    </row>
    <row r="35" spans="1:3" s="9" customFormat="1" hidden="1">
      <c r="A35" s="19" t="s">
        <v>41</v>
      </c>
      <c r="B35" s="22" t="s">
        <v>42</v>
      </c>
    </row>
    <row r="36" spans="1:3" s="9" customFormat="1" hidden="1">
      <c r="A36" s="23"/>
      <c r="B36" s="24"/>
    </row>
    <row r="37" spans="1:3" s="2" customFormat="1">
      <c r="A37" s="64" t="s">
        <v>253</v>
      </c>
      <c r="B37" s="64"/>
      <c r="C37" s="1"/>
    </row>
    <row r="38" spans="1:3" s="2" customFormat="1">
      <c r="A38" s="64" t="s">
        <v>249</v>
      </c>
      <c r="B38" s="64"/>
      <c r="C38" s="1"/>
    </row>
    <row r="39" spans="1:3" s="2" customFormat="1">
      <c r="A39" s="64" t="s">
        <v>250</v>
      </c>
      <c r="B39" s="64"/>
      <c r="C39" s="1"/>
    </row>
    <row r="40" spans="1:3" s="2" customFormat="1">
      <c r="A40" s="3"/>
      <c r="B40" s="3"/>
      <c r="C40" s="1"/>
    </row>
    <row r="41" spans="1:3" s="7" customFormat="1">
      <c r="A41" s="4"/>
      <c r="B41" s="5" t="s">
        <v>251</v>
      </c>
      <c r="C41" s="6">
        <v>413467.72450000042</v>
      </c>
    </row>
    <row r="42" spans="1:3" s="7" customFormat="1">
      <c r="A42" s="42"/>
      <c r="B42" s="25" t="s">
        <v>43</v>
      </c>
      <c r="C42" s="43"/>
    </row>
    <row r="43" spans="1:3" s="7" customFormat="1" ht="30">
      <c r="A43" s="42" t="s">
        <v>44</v>
      </c>
      <c r="B43" s="26" t="s">
        <v>45</v>
      </c>
      <c r="C43" s="49">
        <v>42527.315999999999</v>
      </c>
    </row>
    <row r="44" spans="1:3" s="7" customFormat="1" ht="30">
      <c r="A44" s="42"/>
      <c r="B44" s="26" t="s">
        <v>46</v>
      </c>
      <c r="C44" s="49">
        <v>59989.32</v>
      </c>
    </row>
    <row r="45" spans="1:3" s="7" customFormat="1" ht="15">
      <c r="A45" s="42" t="s">
        <v>47</v>
      </c>
      <c r="B45" s="26" t="s">
        <v>48</v>
      </c>
      <c r="C45" s="49">
        <v>26919.815999999995</v>
      </c>
    </row>
    <row r="46" spans="1:3" s="7" customFormat="1" ht="15">
      <c r="A46" s="42"/>
      <c r="B46" s="26" t="s">
        <v>49</v>
      </c>
      <c r="C46" s="49">
        <v>70297.343999999997</v>
      </c>
    </row>
    <row r="47" spans="1:3" s="7" customFormat="1" ht="45">
      <c r="A47" s="42" t="s">
        <v>50</v>
      </c>
      <c r="B47" s="26" t="s">
        <v>51</v>
      </c>
      <c r="C47" s="49">
        <v>14997.519400000001</v>
      </c>
    </row>
    <row r="48" spans="1:3" s="7" customFormat="1" ht="15">
      <c r="A48" s="42" t="s">
        <v>52</v>
      </c>
      <c r="B48" s="26" t="s">
        <v>53</v>
      </c>
      <c r="C48" s="49">
        <v>3167.8360000000002</v>
      </c>
    </row>
    <row r="49" spans="1:3" s="7" customFormat="1" ht="15">
      <c r="A49" s="44" t="s">
        <v>54</v>
      </c>
      <c r="B49" s="26" t="s">
        <v>55</v>
      </c>
      <c r="C49" s="49">
        <v>205200</v>
      </c>
    </row>
    <row r="50" spans="1:3" s="7" customFormat="1" ht="15">
      <c r="A50" s="44"/>
      <c r="B50" s="26" t="s">
        <v>260</v>
      </c>
      <c r="C50" s="49">
        <v>14055</v>
      </c>
    </row>
    <row r="51" spans="1:3" s="7" customFormat="1">
      <c r="A51" s="42"/>
      <c r="B51" s="27" t="s">
        <v>56</v>
      </c>
      <c r="C51" s="50">
        <f>SUM(C43:C50)</f>
        <v>437154.15139999997</v>
      </c>
    </row>
    <row r="52" spans="1:3" s="7" customFormat="1">
      <c r="A52" s="42"/>
      <c r="B52" s="45" t="s">
        <v>57</v>
      </c>
      <c r="C52" s="43"/>
    </row>
    <row r="53" spans="1:3" s="7" customFormat="1" ht="15">
      <c r="A53" s="42" t="s">
        <v>58</v>
      </c>
      <c r="B53" s="26" t="s">
        <v>59</v>
      </c>
      <c r="C53" s="49">
        <v>10788.12</v>
      </c>
    </row>
    <row r="54" spans="1:3" s="7" customFormat="1" ht="15">
      <c r="A54" s="42" t="s">
        <v>60</v>
      </c>
      <c r="B54" s="26" t="s">
        <v>61</v>
      </c>
      <c r="C54" s="49">
        <v>6230.07</v>
      </c>
    </row>
    <row r="55" spans="1:3" s="7" customFormat="1" ht="15">
      <c r="A55" s="42" t="s">
        <v>62</v>
      </c>
      <c r="B55" s="26" t="s">
        <v>63</v>
      </c>
      <c r="C55" s="49">
        <v>27138.149279999994</v>
      </c>
    </row>
    <row r="56" spans="1:3" s="7" customFormat="1" ht="15">
      <c r="A56" s="42" t="s">
        <v>64</v>
      </c>
      <c r="B56" s="26" t="s">
        <v>65</v>
      </c>
      <c r="C56" s="49">
        <v>867.72000000000014</v>
      </c>
    </row>
    <row r="57" spans="1:3" s="7" customFormat="1" ht="15">
      <c r="A57" s="42" t="s">
        <v>66</v>
      </c>
      <c r="B57" s="26" t="s">
        <v>67</v>
      </c>
      <c r="C57" s="49">
        <v>5941.3440000000001</v>
      </c>
    </row>
    <row r="58" spans="1:3" s="7" customFormat="1" ht="15">
      <c r="A58" s="42" t="s">
        <v>68</v>
      </c>
      <c r="B58" s="26" t="s">
        <v>69</v>
      </c>
      <c r="C58" s="49">
        <v>706.73</v>
      </c>
    </row>
    <row r="59" spans="1:3" s="7" customFormat="1">
      <c r="A59" s="42"/>
      <c r="B59" s="27" t="s">
        <v>70</v>
      </c>
      <c r="C59" s="50">
        <f>SUM(C53:C58)</f>
        <v>51672.133280000002</v>
      </c>
    </row>
    <row r="60" spans="1:3" s="7" customFormat="1">
      <c r="A60" s="42"/>
      <c r="B60" s="25" t="s">
        <v>71</v>
      </c>
      <c r="C60" s="43"/>
    </row>
    <row r="61" spans="1:3" s="28" customFormat="1" ht="15">
      <c r="A61" s="29" t="s">
        <v>58</v>
      </c>
      <c r="B61" s="26" t="s">
        <v>72</v>
      </c>
      <c r="C61" s="51">
        <v>11291.400000000001</v>
      </c>
    </row>
    <row r="62" spans="1:3" s="7" customFormat="1" ht="15">
      <c r="A62" s="44" t="s">
        <v>60</v>
      </c>
      <c r="B62" s="26" t="s">
        <v>73</v>
      </c>
      <c r="C62" s="49">
        <v>3880.8</v>
      </c>
    </row>
    <row r="63" spans="1:3" s="7" customFormat="1" ht="15">
      <c r="A63" s="44" t="s">
        <v>74</v>
      </c>
      <c r="B63" s="26" t="s">
        <v>75</v>
      </c>
      <c r="C63" s="49">
        <v>897.60000000000014</v>
      </c>
    </row>
    <row r="64" spans="1:3" s="7" customFormat="1" ht="15">
      <c r="A64" s="44" t="s">
        <v>76</v>
      </c>
      <c r="B64" s="26" t="s">
        <v>77</v>
      </c>
      <c r="C64" s="49">
        <v>3319.26</v>
      </c>
    </row>
    <row r="65" spans="1:3" s="7" customFormat="1" ht="15">
      <c r="A65" s="44"/>
      <c r="B65" s="26" t="s">
        <v>78</v>
      </c>
      <c r="C65" s="49">
        <v>24537.798999999999</v>
      </c>
    </row>
    <row r="66" spans="1:3" s="7" customFormat="1" ht="15">
      <c r="A66" s="44"/>
      <c r="B66" s="26" t="s">
        <v>79</v>
      </c>
      <c r="C66" s="49">
        <v>32661.840000000007</v>
      </c>
    </row>
    <row r="67" spans="1:3" s="7" customFormat="1" ht="30">
      <c r="A67" s="42" t="s">
        <v>80</v>
      </c>
      <c r="B67" s="26" t="s">
        <v>81</v>
      </c>
      <c r="C67" s="49">
        <v>2883.0389999999998</v>
      </c>
    </row>
    <row r="68" spans="1:3" s="7" customFormat="1" ht="30">
      <c r="A68" s="42" t="s">
        <v>68</v>
      </c>
      <c r="B68" s="26" t="s">
        <v>82</v>
      </c>
      <c r="C68" s="49">
        <v>931</v>
      </c>
    </row>
    <row r="69" spans="1:3" s="7" customFormat="1" ht="30">
      <c r="A69" s="42" t="s">
        <v>83</v>
      </c>
      <c r="B69" s="26" t="s">
        <v>84</v>
      </c>
      <c r="C69" s="49">
        <v>10494.132</v>
      </c>
    </row>
    <row r="70" spans="1:3" s="7" customFormat="1" ht="15">
      <c r="A70" s="42" t="s">
        <v>85</v>
      </c>
      <c r="B70" s="26" t="s">
        <v>86</v>
      </c>
      <c r="C70" s="49">
        <v>837.76</v>
      </c>
    </row>
    <row r="71" spans="1:3" s="7" customFormat="1">
      <c r="A71" s="42"/>
      <c r="B71" s="27" t="s">
        <v>87</v>
      </c>
      <c r="C71" s="50">
        <f>SUM(C61:C70)</f>
        <v>91734.63</v>
      </c>
    </row>
    <row r="72" spans="1:3" s="7" customFormat="1">
      <c r="A72" s="42"/>
      <c r="B72" s="25" t="s">
        <v>88</v>
      </c>
      <c r="C72" s="43"/>
    </row>
    <row r="73" spans="1:3" s="7" customFormat="1" ht="30">
      <c r="A73" s="42" t="s">
        <v>89</v>
      </c>
      <c r="B73" s="26" t="s">
        <v>90</v>
      </c>
      <c r="C73" s="43"/>
    </row>
    <row r="74" spans="1:3" s="7" customFormat="1" ht="15">
      <c r="A74" s="42"/>
      <c r="B74" s="26" t="s">
        <v>91</v>
      </c>
      <c r="C74" s="43">
        <v>77398.880000000005</v>
      </c>
    </row>
    <row r="75" spans="1:3" s="7" customFormat="1" ht="15">
      <c r="A75" s="42"/>
      <c r="B75" s="26" t="s">
        <v>92</v>
      </c>
      <c r="C75" s="43">
        <v>39000.990000000005</v>
      </c>
    </row>
    <row r="76" spans="1:3" s="7" customFormat="1" ht="15">
      <c r="A76" s="42"/>
      <c r="B76" s="26" t="s">
        <v>93</v>
      </c>
      <c r="C76" s="43">
        <v>1435.47</v>
      </c>
    </row>
    <row r="77" spans="1:3" s="7" customFormat="1" ht="15">
      <c r="A77" s="42"/>
      <c r="B77" s="26" t="s">
        <v>94</v>
      </c>
      <c r="C77" s="43">
        <v>20640.32</v>
      </c>
    </row>
    <row r="78" spans="1:3" s="7" customFormat="1" ht="15">
      <c r="A78" s="42"/>
      <c r="B78" s="26" t="s">
        <v>95</v>
      </c>
      <c r="C78" s="43">
        <v>9692.16</v>
      </c>
    </row>
    <row r="79" spans="1:3" s="7" customFormat="1" ht="15">
      <c r="A79" s="42" t="s">
        <v>96</v>
      </c>
      <c r="B79" s="26" t="s">
        <v>97</v>
      </c>
      <c r="C79" s="43">
        <v>2532.27</v>
      </c>
    </row>
    <row r="80" spans="1:3" s="7" customFormat="1">
      <c r="A80" s="42"/>
      <c r="B80" s="27" t="s">
        <v>87</v>
      </c>
      <c r="C80" s="48">
        <f>SUM(C73:C79)</f>
        <v>150700.09</v>
      </c>
    </row>
    <row r="81" spans="1:3" s="7" customFormat="1">
      <c r="A81" s="42"/>
      <c r="B81" s="25" t="s">
        <v>98</v>
      </c>
      <c r="C81" s="43"/>
    </row>
    <row r="82" spans="1:3" s="7" customFormat="1" ht="45">
      <c r="A82" s="42" t="s">
        <v>99</v>
      </c>
      <c r="B82" s="26" t="s">
        <v>100</v>
      </c>
      <c r="C82" s="49">
        <v>11538.036</v>
      </c>
    </row>
    <row r="83" spans="1:3" s="7" customFormat="1" ht="30">
      <c r="A83" s="42" t="s">
        <v>101</v>
      </c>
      <c r="B83" s="26" t="s">
        <v>102</v>
      </c>
      <c r="C83" s="49">
        <v>46152.144</v>
      </c>
    </row>
    <row r="84" spans="1:3" s="7" customFormat="1" ht="45">
      <c r="A84" s="42" t="s">
        <v>103</v>
      </c>
      <c r="B84" s="26" t="s">
        <v>104</v>
      </c>
      <c r="C84" s="49">
        <v>34614.108</v>
      </c>
    </row>
    <row r="85" spans="1:3" s="7" customFormat="1" ht="15">
      <c r="A85" s="42" t="s">
        <v>105</v>
      </c>
      <c r="B85" s="26" t="s">
        <v>106</v>
      </c>
      <c r="C85" s="49">
        <v>5054</v>
      </c>
    </row>
    <row r="86" spans="1:3" s="7" customFormat="1" ht="30">
      <c r="A86" s="42" t="s">
        <v>107</v>
      </c>
      <c r="B86" s="26" t="s">
        <v>108</v>
      </c>
      <c r="C86" s="49">
        <v>29184.444</v>
      </c>
    </row>
    <row r="87" spans="1:3" s="7" customFormat="1">
      <c r="A87" s="42"/>
      <c r="B87" s="27" t="s">
        <v>109</v>
      </c>
      <c r="C87" s="50">
        <f>SUM(C82:C86)</f>
        <v>126542.732</v>
      </c>
    </row>
    <row r="88" spans="1:3" s="7" customFormat="1" ht="31.2">
      <c r="A88" s="46" t="s">
        <v>110</v>
      </c>
      <c r="B88" s="27" t="s">
        <v>111</v>
      </c>
      <c r="C88" s="49">
        <v>64477.25999999998</v>
      </c>
    </row>
    <row r="89" spans="1:3" s="7" customFormat="1">
      <c r="A89" s="46" t="s">
        <v>112</v>
      </c>
      <c r="B89" s="27" t="s">
        <v>113</v>
      </c>
      <c r="C89" s="49">
        <v>18325.116000000005</v>
      </c>
    </row>
    <row r="90" spans="1:3" s="7" customFormat="1">
      <c r="A90" s="46"/>
      <c r="B90" s="27" t="s">
        <v>114</v>
      </c>
      <c r="C90" s="50">
        <f>SUM(C88:C89)</f>
        <v>82802.375999999989</v>
      </c>
    </row>
    <row r="91" spans="1:3" s="7" customFormat="1">
      <c r="A91" s="46" t="s">
        <v>115</v>
      </c>
      <c r="B91" s="27" t="s">
        <v>116</v>
      </c>
      <c r="C91" s="50">
        <v>1217.4159999999999</v>
      </c>
    </row>
    <row r="92" spans="1:3" s="7" customFormat="1">
      <c r="A92" s="46" t="s">
        <v>117</v>
      </c>
      <c r="B92" s="27" t="s">
        <v>118</v>
      </c>
      <c r="C92" s="50">
        <v>2349.8959999999997</v>
      </c>
    </row>
    <row r="93" spans="1:3" s="7" customFormat="1">
      <c r="A93" s="46"/>
      <c r="B93" s="47" t="s">
        <v>119</v>
      </c>
      <c r="C93" s="43"/>
    </row>
    <row r="94" spans="1:3" s="7" customFormat="1" ht="15">
      <c r="A94" s="42" t="s">
        <v>120</v>
      </c>
      <c r="B94" s="26" t="s">
        <v>121</v>
      </c>
      <c r="C94" s="49">
        <v>4498.2</v>
      </c>
    </row>
    <row r="95" spans="1:3" s="7" customFormat="1" ht="15">
      <c r="A95" s="42" t="s">
        <v>122</v>
      </c>
      <c r="B95" s="26" t="s">
        <v>123</v>
      </c>
      <c r="C95" s="49">
        <v>3390</v>
      </c>
    </row>
    <row r="96" spans="1:3" s="7" customFormat="1" ht="30">
      <c r="A96" s="42"/>
      <c r="B96" s="26" t="s">
        <v>124</v>
      </c>
      <c r="C96" s="49">
        <v>3300.6000000000008</v>
      </c>
    </row>
    <row r="97" spans="1:3" s="7" customFormat="1" ht="30">
      <c r="A97" s="42"/>
      <c r="B97" s="26" t="s">
        <v>125</v>
      </c>
      <c r="C97" s="49">
        <v>3300.6000000000008</v>
      </c>
    </row>
    <row r="98" spans="1:3" s="7" customFormat="1" ht="45">
      <c r="A98" s="42"/>
      <c r="B98" s="26" t="s">
        <v>126</v>
      </c>
      <c r="C98" s="49">
        <v>6601.2000000000016</v>
      </c>
    </row>
    <row r="99" spans="1:3" s="7" customFormat="1">
      <c r="A99" s="42"/>
      <c r="B99" s="27" t="s">
        <v>129</v>
      </c>
      <c r="C99" s="50">
        <f>SUM(C94:C98)</f>
        <v>21090.600000000002</v>
      </c>
    </row>
    <row r="100" spans="1:3" s="28" customFormat="1">
      <c r="A100" s="29"/>
      <c r="B100" s="47" t="s">
        <v>130</v>
      </c>
      <c r="C100" s="26"/>
    </row>
    <row r="101" spans="1:3" s="28" customFormat="1" ht="31.2">
      <c r="A101" s="29" t="s">
        <v>131</v>
      </c>
      <c r="B101" s="27" t="s">
        <v>132</v>
      </c>
      <c r="C101" s="26"/>
    </row>
    <row r="102" spans="1:3" s="28" customFormat="1" ht="15">
      <c r="A102" s="29"/>
      <c r="B102" s="26" t="s">
        <v>133</v>
      </c>
      <c r="C102" s="51">
        <v>370.31</v>
      </c>
    </row>
    <row r="103" spans="1:3" s="28" customFormat="1" ht="15">
      <c r="A103" s="29"/>
      <c r="B103" s="26" t="s">
        <v>134</v>
      </c>
      <c r="C103" s="51">
        <v>0</v>
      </c>
    </row>
    <row r="104" spans="1:3" s="28" customFormat="1" ht="36" customHeight="1">
      <c r="A104" s="29"/>
      <c r="B104" s="26" t="s">
        <v>135</v>
      </c>
      <c r="C104" s="51">
        <v>0</v>
      </c>
    </row>
    <row r="105" spans="1:3" s="28" customFormat="1" ht="15">
      <c r="A105" s="29"/>
      <c r="B105" s="26" t="s">
        <v>136</v>
      </c>
      <c r="C105" s="51">
        <v>648.26</v>
      </c>
    </row>
    <row r="106" spans="1:3" s="28" customFormat="1" ht="15">
      <c r="A106" s="29"/>
      <c r="B106" s="26" t="s">
        <v>137</v>
      </c>
      <c r="C106" s="51">
        <v>1448.96</v>
      </c>
    </row>
    <row r="107" spans="1:3" s="28" customFormat="1" ht="15">
      <c r="A107" s="29"/>
      <c r="B107" s="26" t="s">
        <v>138</v>
      </c>
      <c r="C107" s="51">
        <v>362.24</v>
      </c>
    </row>
    <row r="108" spans="1:3" s="28" customFormat="1" ht="15">
      <c r="A108" s="29"/>
      <c r="B108" s="26" t="s">
        <v>139</v>
      </c>
      <c r="C108" s="51">
        <v>554.76</v>
      </c>
    </row>
    <row r="109" spans="1:3" s="28" customFormat="1" ht="15">
      <c r="A109" s="29"/>
      <c r="B109" s="26" t="s">
        <v>140</v>
      </c>
      <c r="C109" s="51">
        <v>110.07</v>
      </c>
    </row>
    <row r="110" spans="1:3" s="28" customFormat="1" ht="15">
      <c r="A110" s="29"/>
      <c r="B110" s="26" t="s">
        <v>140</v>
      </c>
      <c r="C110" s="51">
        <v>110.07</v>
      </c>
    </row>
    <row r="111" spans="1:3" s="28" customFormat="1" ht="18" customHeight="1">
      <c r="A111" s="29"/>
      <c r="B111" s="26" t="s">
        <v>141</v>
      </c>
      <c r="C111" s="51">
        <v>53103</v>
      </c>
    </row>
    <row r="112" spans="1:3" s="28" customFormat="1">
      <c r="A112" s="29"/>
      <c r="B112" s="27" t="s">
        <v>142</v>
      </c>
      <c r="C112" s="51"/>
    </row>
    <row r="113" spans="1:3" s="28" customFormat="1" ht="15">
      <c r="A113" s="29" t="s">
        <v>143</v>
      </c>
      <c r="B113" s="26" t="s">
        <v>144</v>
      </c>
      <c r="C113" s="51">
        <v>3578.6000000000004</v>
      </c>
    </row>
    <row r="114" spans="1:3" s="28" customFormat="1" ht="15">
      <c r="A114" s="29" t="s">
        <v>145</v>
      </c>
      <c r="B114" s="26" t="s">
        <v>146</v>
      </c>
      <c r="C114" s="51">
        <v>13240.82</v>
      </c>
    </row>
    <row r="115" spans="1:3" s="28" customFormat="1" ht="15">
      <c r="A115" s="26"/>
      <c r="B115" s="26" t="s">
        <v>147</v>
      </c>
      <c r="C115" s="51">
        <v>648.26</v>
      </c>
    </row>
    <row r="116" spans="1:3" s="28" customFormat="1" ht="15">
      <c r="A116" s="29"/>
      <c r="B116" s="26" t="s">
        <v>148</v>
      </c>
      <c r="C116" s="51">
        <v>362.24</v>
      </c>
    </row>
    <row r="117" spans="1:3" s="28" customFormat="1" ht="30">
      <c r="A117" s="29"/>
      <c r="B117" s="26" t="s">
        <v>149</v>
      </c>
      <c r="C117" s="51">
        <v>370.31</v>
      </c>
    </row>
    <row r="118" spans="1:3" s="28" customFormat="1" ht="15">
      <c r="A118" s="29"/>
      <c r="B118" s="26" t="s">
        <v>150</v>
      </c>
      <c r="C118" s="51">
        <v>182.59</v>
      </c>
    </row>
    <row r="119" spans="1:3" s="28" customFormat="1" ht="31.2">
      <c r="A119" s="29" t="s">
        <v>151</v>
      </c>
      <c r="B119" s="27" t="s">
        <v>152</v>
      </c>
      <c r="C119" s="51"/>
    </row>
    <row r="120" spans="1:3" s="28" customFormat="1" ht="15">
      <c r="A120" s="26"/>
      <c r="B120" s="26" t="s">
        <v>153</v>
      </c>
      <c r="C120" s="51">
        <v>111.78</v>
      </c>
    </row>
    <row r="121" spans="1:3" s="28" customFormat="1" ht="15">
      <c r="A121" s="26"/>
      <c r="B121" s="26" t="s">
        <v>154</v>
      </c>
      <c r="C121" s="51">
        <v>331.74</v>
      </c>
    </row>
    <row r="122" spans="1:3" s="28" customFormat="1" ht="31.2">
      <c r="A122" s="26"/>
      <c r="B122" s="27" t="s">
        <v>155</v>
      </c>
      <c r="C122" s="51"/>
    </row>
    <row r="123" spans="1:3" s="28" customFormat="1" ht="15">
      <c r="A123" s="29" t="s">
        <v>143</v>
      </c>
      <c r="B123" s="26" t="s">
        <v>156</v>
      </c>
      <c r="C123" s="51">
        <v>215.96</v>
      </c>
    </row>
    <row r="124" spans="1:3" s="28" customFormat="1" ht="15">
      <c r="A124" s="29" t="s">
        <v>145</v>
      </c>
      <c r="B124" s="26" t="s">
        <v>157</v>
      </c>
      <c r="C124" s="51">
        <v>283.77999999999997</v>
      </c>
    </row>
    <row r="125" spans="1:3" s="28" customFormat="1" ht="15">
      <c r="A125" s="29" t="s">
        <v>158</v>
      </c>
      <c r="B125" s="26" t="s">
        <v>159</v>
      </c>
      <c r="C125" s="51">
        <v>70.400000000000006</v>
      </c>
    </row>
    <row r="126" spans="1:3" s="28" customFormat="1" ht="15">
      <c r="A126" s="29" t="s">
        <v>10</v>
      </c>
      <c r="B126" s="26" t="s">
        <v>160</v>
      </c>
      <c r="C126" s="51">
        <v>70.400000000000006</v>
      </c>
    </row>
    <row r="127" spans="1:3" s="28" customFormat="1" ht="15">
      <c r="A127" s="29" t="s">
        <v>12</v>
      </c>
      <c r="B127" s="26" t="s">
        <v>161</v>
      </c>
      <c r="C127" s="51">
        <v>918.01</v>
      </c>
    </row>
    <row r="128" spans="1:3" s="28" customFormat="1" ht="15">
      <c r="A128" s="29" t="s">
        <v>16</v>
      </c>
      <c r="B128" s="26" t="s">
        <v>162</v>
      </c>
      <c r="C128" s="51">
        <v>80.903999999999996</v>
      </c>
    </row>
    <row r="129" spans="1:3" s="28" customFormat="1" ht="15">
      <c r="A129" s="29" t="s">
        <v>19</v>
      </c>
      <c r="B129" s="26" t="s">
        <v>163</v>
      </c>
      <c r="C129" s="51">
        <v>663.48</v>
      </c>
    </row>
    <row r="130" spans="1:3" s="28" customFormat="1" ht="15">
      <c r="A130" s="29"/>
      <c r="B130" s="26" t="s">
        <v>164</v>
      </c>
      <c r="C130" s="51">
        <v>2443.3500000000004</v>
      </c>
    </row>
    <row r="131" spans="1:3" s="28" customFormat="1" ht="15">
      <c r="A131" s="29"/>
      <c r="B131" s="26" t="s">
        <v>165</v>
      </c>
      <c r="C131" s="51">
        <v>995.22</v>
      </c>
    </row>
    <row r="132" spans="1:3" s="28" customFormat="1" ht="15">
      <c r="A132" s="26"/>
      <c r="B132" s="26" t="s">
        <v>166</v>
      </c>
      <c r="C132" s="51">
        <v>976.62</v>
      </c>
    </row>
    <row r="133" spans="1:3" s="28" customFormat="1" ht="15">
      <c r="A133" s="26"/>
      <c r="B133" s="26" t="s">
        <v>163</v>
      </c>
      <c r="C133" s="51">
        <v>995.22</v>
      </c>
    </row>
    <row r="134" spans="1:3" s="28" customFormat="1" ht="15">
      <c r="A134" s="26"/>
      <c r="B134" s="26" t="s">
        <v>167</v>
      </c>
      <c r="C134" s="51">
        <v>0</v>
      </c>
    </row>
    <row r="135" spans="1:3" s="28" customFormat="1">
      <c r="A135" s="26"/>
      <c r="B135" s="27" t="s">
        <v>168</v>
      </c>
      <c r="C135" s="51"/>
    </row>
    <row r="136" spans="1:3" s="28" customFormat="1" ht="15">
      <c r="A136" s="29" t="s">
        <v>143</v>
      </c>
      <c r="B136" s="26" t="s">
        <v>169</v>
      </c>
      <c r="C136" s="51">
        <v>184.4</v>
      </c>
    </row>
    <row r="137" spans="1:3" s="28" customFormat="1" ht="15">
      <c r="A137" s="29" t="s">
        <v>145</v>
      </c>
      <c r="B137" s="26" t="s">
        <v>170</v>
      </c>
      <c r="C137" s="51">
        <v>866.625</v>
      </c>
    </row>
    <row r="138" spans="1:3" s="28" customFormat="1" ht="15">
      <c r="A138" s="29" t="s">
        <v>158</v>
      </c>
      <c r="B138" s="26" t="s">
        <v>171</v>
      </c>
      <c r="C138" s="51">
        <v>538.62</v>
      </c>
    </row>
    <row r="139" spans="1:3" s="28" customFormat="1" ht="15">
      <c r="A139" s="29" t="s">
        <v>10</v>
      </c>
      <c r="B139" s="26" t="s">
        <v>172</v>
      </c>
      <c r="C139" s="51">
        <v>514.24</v>
      </c>
    </row>
    <row r="140" spans="1:3" s="28" customFormat="1" ht="15">
      <c r="A140" s="29" t="s">
        <v>12</v>
      </c>
      <c r="B140" s="26" t="s">
        <v>173</v>
      </c>
      <c r="C140" s="51">
        <v>101.13</v>
      </c>
    </row>
    <row r="141" spans="1:3" s="28" customFormat="1" ht="15">
      <c r="A141" s="26"/>
      <c r="B141" s="26" t="s">
        <v>174</v>
      </c>
      <c r="C141" s="51">
        <v>0</v>
      </c>
    </row>
    <row r="142" spans="1:3" s="28" customFormat="1">
      <c r="A142" s="29"/>
      <c r="B142" s="27" t="s">
        <v>175</v>
      </c>
      <c r="C142" s="51"/>
    </row>
    <row r="143" spans="1:3" s="28" customFormat="1" ht="15">
      <c r="A143" s="29" t="s">
        <v>143</v>
      </c>
      <c r="B143" s="26" t="s">
        <v>176</v>
      </c>
      <c r="C143" s="51">
        <v>514.24</v>
      </c>
    </row>
    <row r="144" spans="1:3" s="28" customFormat="1" ht="15">
      <c r="A144" s="29" t="s">
        <v>145</v>
      </c>
      <c r="B144" s="26" t="s">
        <v>177</v>
      </c>
      <c r="C144" s="51">
        <v>722.1875</v>
      </c>
    </row>
    <row r="145" spans="1:3" s="28" customFormat="1" ht="17.399999999999999">
      <c r="A145" s="29" t="s">
        <v>158</v>
      </c>
      <c r="B145" s="26" t="s">
        <v>252</v>
      </c>
      <c r="C145" s="51">
        <v>739.64</v>
      </c>
    </row>
    <row r="146" spans="1:3" s="28" customFormat="1" ht="15">
      <c r="A146" s="29" t="s">
        <v>10</v>
      </c>
      <c r="B146" s="26" t="s">
        <v>162</v>
      </c>
      <c r="C146" s="51">
        <v>40.451999999999998</v>
      </c>
    </row>
    <row r="147" spans="1:3" s="28" customFormat="1" ht="15">
      <c r="A147" s="29"/>
      <c r="B147" s="26" t="s">
        <v>178</v>
      </c>
      <c r="C147" s="51">
        <v>0</v>
      </c>
    </row>
    <row r="148" spans="1:3" s="28" customFormat="1" ht="15">
      <c r="A148" s="29"/>
      <c r="B148" s="26" t="s">
        <v>179</v>
      </c>
      <c r="C148" s="51">
        <v>918.01</v>
      </c>
    </row>
    <row r="149" spans="1:3" s="28" customFormat="1" ht="15">
      <c r="A149" s="29"/>
      <c r="B149" s="26" t="s">
        <v>162</v>
      </c>
      <c r="C149" s="51">
        <v>20.225999999999999</v>
      </c>
    </row>
    <row r="150" spans="1:3" s="28" customFormat="1" ht="15">
      <c r="A150" s="29"/>
      <c r="B150" s="26" t="s">
        <v>180</v>
      </c>
      <c r="C150" s="51">
        <v>0</v>
      </c>
    </row>
    <row r="151" spans="1:3" s="28" customFormat="1" ht="15">
      <c r="A151" s="29"/>
      <c r="B151" s="26" t="s">
        <v>181</v>
      </c>
      <c r="C151" s="51">
        <v>331.74</v>
      </c>
    </row>
    <row r="152" spans="1:3" s="28" customFormat="1" ht="15">
      <c r="A152" s="29"/>
      <c r="B152" s="26" t="s">
        <v>182</v>
      </c>
      <c r="C152" s="51">
        <v>111.78</v>
      </c>
    </row>
    <row r="153" spans="1:3" s="28" customFormat="1" ht="15">
      <c r="A153" s="29"/>
      <c r="B153" s="26" t="s">
        <v>183</v>
      </c>
      <c r="C153" s="51">
        <v>331.74</v>
      </c>
    </row>
    <row r="154" spans="1:3" s="28" customFormat="1" ht="15">
      <c r="A154" s="29"/>
      <c r="B154" s="26" t="s">
        <v>184</v>
      </c>
      <c r="C154" s="51">
        <v>918.01</v>
      </c>
    </row>
    <row r="155" spans="1:3" s="28" customFormat="1" ht="15">
      <c r="A155" s="29"/>
      <c r="B155" s="26" t="s">
        <v>185</v>
      </c>
      <c r="C155" s="51">
        <v>20.225999999999999</v>
      </c>
    </row>
    <row r="156" spans="1:3" s="28" customFormat="1" ht="15">
      <c r="A156" s="29"/>
      <c r="B156" s="26" t="s">
        <v>186</v>
      </c>
      <c r="C156" s="51">
        <v>1002.0719999999999</v>
      </c>
    </row>
    <row r="157" spans="1:3" s="28" customFormat="1" ht="30">
      <c r="A157" s="29"/>
      <c r="B157" s="26" t="s">
        <v>187</v>
      </c>
      <c r="C157" s="51">
        <v>0</v>
      </c>
    </row>
    <row r="158" spans="1:3" s="28" customFormat="1" ht="15">
      <c r="A158" s="29"/>
      <c r="B158" s="26" t="s">
        <v>188</v>
      </c>
      <c r="C158" s="51">
        <v>0</v>
      </c>
    </row>
    <row r="159" spans="1:3" s="28" customFormat="1" ht="30">
      <c r="A159" s="29"/>
      <c r="B159" s="26" t="s">
        <v>259</v>
      </c>
      <c r="C159" s="51">
        <v>2315.33</v>
      </c>
    </row>
    <row r="160" spans="1:3" s="28" customFormat="1" ht="15">
      <c r="A160" s="29"/>
      <c r="B160" s="26" t="s">
        <v>189</v>
      </c>
      <c r="C160" s="51">
        <v>111.78</v>
      </c>
    </row>
    <row r="161" spans="1:3" s="28" customFormat="1" ht="15">
      <c r="A161" s="29"/>
      <c r="B161" s="26" t="s">
        <v>190</v>
      </c>
      <c r="C161" s="51">
        <v>223.56</v>
      </c>
    </row>
    <row r="162" spans="1:3" s="28" customFormat="1" ht="31.2">
      <c r="A162" s="29" t="s">
        <v>191</v>
      </c>
      <c r="B162" s="27" t="s">
        <v>192</v>
      </c>
      <c r="C162" s="51"/>
    </row>
    <row r="163" spans="1:3" s="28" customFormat="1" ht="45">
      <c r="A163" s="29"/>
      <c r="B163" s="26" t="s">
        <v>193</v>
      </c>
      <c r="C163" s="51">
        <v>1071.6099999999999</v>
      </c>
    </row>
    <row r="164" spans="1:3" s="28" customFormat="1" ht="15">
      <c r="A164" s="29"/>
      <c r="B164" s="26" t="s">
        <v>194</v>
      </c>
      <c r="C164" s="51">
        <v>98386.87</v>
      </c>
    </row>
    <row r="165" spans="1:3" s="28" customFormat="1" ht="15">
      <c r="A165" s="29"/>
      <c r="B165" s="26" t="s">
        <v>195</v>
      </c>
      <c r="C165" s="51">
        <v>1607.0400000000002</v>
      </c>
    </row>
    <row r="166" spans="1:3" s="28" customFormat="1" ht="15">
      <c r="A166" s="29"/>
      <c r="B166" s="26" t="s">
        <v>196</v>
      </c>
      <c r="C166" s="51">
        <v>273.67349999999999</v>
      </c>
    </row>
    <row r="167" spans="1:3" s="28" customFormat="1" ht="15">
      <c r="A167" s="26"/>
      <c r="B167" s="26" t="s">
        <v>197</v>
      </c>
      <c r="C167" s="51">
        <v>183998</v>
      </c>
    </row>
    <row r="168" spans="1:3" s="28" customFormat="1" ht="15">
      <c r="A168" s="26"/>
      <c r="B168" s="26" t="s">
        <v>198</v>
      </c>
      <c r="C168" s="51">
        <v>208432.83</v>
      </c>
    </row>
    <row r="169" spans="1:3" s="28" customFormat="1" ht="30">
      <c r="A169" s="29"/>
      <c r="B169" s="26" t="s">
        <v>199</v>
      </c>
      <c r="C169" s="51">
        <v>0</v>
      </c>
    </row>
    <row r="170" spans="1:3" s="28" customFormat="1" ht="15">
      <c r="A170" s="29"/>
      <c r="B170" s="26" t="s">
        <v>200</v>
      </c>
      <c r="C170" s="51">
        <v>997.68000000000006</v>
      </c>
    </row>
    <row r="171" spans="1:3" s="28" customFormat="1">
      <c r="A171" s="29"/>
      <c r="B171" s="27" t="s">
        <v>201</v>
      </c>
      <c r="C171" s="51"/>
    </row>
    <row r="172" spans="1:3" s="28" customFormat="1" ht="15">
      <c r="A172" s="29" t="s">
        <v>143</v>
      </c>
      <c r="B172" s="26" t="s">
        <v>202</v>
      </c>
      <c r="C172" s="51">
        <v>541.32000000000005</v>
      </c>
    </row>
    <row r="173" spans="1:3" s="28" customFormat="1" ht="18" customHeight="1">
      <c r="A173" s="29"/>
      <c r="B173" s="27" t="s">
        <v>203</v>
      </c>
      <c r="C173" s="51"/>
    </row>
    <row r="174" spans="1:3" s="28" customFormat="1" ht="15">
      <c r="A174" s="29" t="s">
        <v>143</v>
      </c>
      <c r="B174" s="26" t="s">
        <v>204</v>
      </c>
      <c r="C174" s="51">
        <v>1353.3000000000002</v>
      </c>
    </row>
    <row r="175" spans="1:3" s="28" customFormat="1" ht="15">
      <c r="A175" s="29" t="s">
        <v>145</v>
      </c>
      <c r="B175" s="26" t="s">
        <v>205</v>
      </c>
      <c r="C175" s="51">
        <v>2029.95</v>
      </c>
    </row>
    <row r="176" spans="1:3" s="28" customFormat="1" ht="15">
      <c r="A176" s="29"/>
      <c r="B176" s="26" t="s">
        <v>206</v>
      </c>
      <c r="C176" s="51">
        <v>2567.7199999999998</v>
      </c>
    </row>
    <row r="177" spans="1:6" s="28" customFormat="1">
      <c r="A177" s="29"/>
      <c r="B177" s="27" t="s">
        <v>207</v>
      </c>
      <c r="C177" s="51">
        <v>5476.94</v>
      </c>
    </row>
    <row r="178" spans="1:6" s="28" customFormat="1" ht="15">
      <c r="A178" s="29"/>
      <c r="B178" s="26" t="s">
        <v>208</v>
      </c>
      <c r="C178" s="51">
        <v>0</v>
      </c>
    </row>
    <row r="179" spans="1:6" s="28" customFormat="1" ht="15">
      <c r="A179" s="29"/>
      <c r="B179" s="26" t="s">
        <v>209</v>
      </c>
      <c r="C179" s="51">
        <v>0</v>
      </c>
    </row>
    <row r="180" spans="1:6" s="28" customFormat="1" ht="15">
      <c r="A180" s="29"/>
      <c r="B180" s="26" t="s">
        <v>210</v>
      </c>
      <c r="C180" s="51">
        <v>113.80800000000001</v>
      </c>
    </row>
    <row r="181" spans="1:6" s="28" customFormat="1">
      <c r="A181" s="4"/>
      <c r="B181" s="27" t="s">
        <v>211</v>
      </c>
      <c r="C181" s="6">
        <f>SUM(C102:C180)</f>
        <v>600624.10399999982</v>
      </c>
    </row>
    <row r="182" spans="1:6" s="28" customFormat="1">
      <c r="A182" s="29"/>
      <c r="B182" s="27" t="s">
        <v>212</v>
      </c>
      <c r="C182" s="6">
        <v>182572.45199999993</v>
      </c>
    </row>
    <row r="183" spans="1:6" s="28" customFormat="1">
      <c r="A183" s="29" t="s">
        <v>213</v>
      </c>
      <c r="B183" s="27" t="s">
        <v>214</v>
      </c>
      <c r="C183" s="6">
        <f>C51+C59+C71+C80+C87+C90+C91+C92+C99+C181+C182</f>
        <v>1748460.5806799997</v>
      </c>
    </row>
    <row r="184" spans="1:6" s="56" customFormat="1" ht="13.8">
      <c r="A184" s="52"/>
      <c r="B184" s="53" t="s">
        <v>254</v>
      </c>
      <c r="C184" s="54">
        <v>1215736.1399999999</v>
      </c>
      <c r="D184" s="55"/>
      <c r="E184" s="55"/>
      <c r="F184" s="55"/>
    </row>
    <row r="185" spans="1:6" s="56" customFormat="1" ht="13.8">
      <c r="A185" s="57"/>
      <c r="B185" s="53" t="s">
        <v>255</v>
      </c>
      <c r="C185" s="58">
        <v>1200043.04</v>
      </c>
      <c r="D185" s="59"/>
      <c r="E185" s="59"/>
      <c r="F185" s="59"/>
    </row>
    <row r="186" spans="1:6" s="56" customFormat="1" ht="13.8">
      <c r="A186" s="57"/>
      <c r="B186" s="53" t="s">
        <v>256</v>
      </c>
      <c r="C186" s="58"/>
      <c r="D186" s="59"/>
      <c r="E186" s="59"/>
      <c r="F186" s="59"/>
    </row>
    <row r="187" spans="1:6" s="56" customFormat="1" ht="13.8">
      <c r="A187" s="52"/>
      <c r="B187" s="57" t="s">
        <v>258</v>
      </c>
      <c r="C187" s="60">
        <f>C185-C183</f>
        <v>-548417.54067999963</v>
      </c>
      <c r="D187" s="59"/>
      <c r="E187" s="59"/>
      <c r="F187" s="59"/>
    </row>
    <row r="188" spans="1:6" s="61" customFormat="1" ht="14.4">
      <c r="A188" s="52"/>
      <c r="B188" s="57" t="s">
        <v>257</v>
      </c>
      <c r="C188" s="60">
        <f>C41+C187</f>
        <v>-134949.81617999921</v>
      </c>
    </row>
    <row r="189" spans="1:6" s="2" customFormat="1" ht="15">
      <c r="A189" s="63"/>
      <c r="B189" s="63"/>
    </row>
    <row r="190" spans="1:6" s="2" customFormat="1" ht="15">
      <c r="A190" s="63"/>
      <c r="B190" s="63"/>
    </row>
    <row r="191" spans="1:6" s="2" customFormat="1" ht="15">
      <c r="A191" s="63"/>
      <c r="B191" s="63"/>
    </row>
    <row r="192" spans="1:6" s="2" customFormat="1" ht="15">
      <c r="A192" s="63"/>
      <c r="B192" s="63"/>
    </row>
    <row r="193" spans="1:2" s="7" customFormat="1" ht="15"/>
    <row r="194" spans="1:2" s="7" customFormat="1" ht="15">
      <c r="A194" s="65"/>
      <c r="B194" s="65"/>
    </row>
    <row r="195" spans="1:2" s="7" customFormat="1" ht="15"/>
    <row r="196" spans="1:2" s="7" customFormat="1" ht="15">
      <c r="A196" s="62"/>
      <c r="B196" s="62"/>
    </row>
    <row r="197" spans="1:2" s="7" customFormat="1" ht="15"/>
    <row r="198" spans="1:2" s="7" customFormat="1" ht="15">
      <c r="A198" s="62"/>
      <c r="B198" s="62"/>
    </row>
    <row r="199" spans="1:2" s="28" customFormat="1" ht="15"/>
    <row r="200" spans="1:2" s="7" customFormat="1" ht="15">
      <c r="A200" s="30"/>
    </row>
    <row r="202" spans="1:2" hidden="1">
      <c r="B202" s="33" t="s">
        <v>215</v>
      </c>
    </row>
    <row r="203" spans="1:2" hidden="1">
      <c r="B203" s="33" t="s">
        <v>216</v>
      </c>
    </row>
    <row r="204" spans="1:2" hidden="1"/>
    <row r="205" spans="1:2" hidden="1">
      <c r="A205" s="34" t="s">
        <v>217</v>
      </c>
      <c r="B205" s="34" t="s">
        <v>218</v>
      </c>
    </row>
    <row r="206" spans="1:2" hidden="1">
      <c r="A206" s="34" t="s">
        <v>219</v>
      </c>
      <c r="B206" s="35" t="s">
        <v>220</v>
      </c>
    </row>
    <row r="207" spans="1:2" hidden="1">
      <c r="A207" s="34" t="s">
        <v>221</v>
      </c>
      <c r="B207" s="36" t="s">
        <v>222</v>
      </c>
    </row>
    <row r="208" spans="1:2" hidden="1">
      <c r="A208" s="34" t="s">
        <v>223</v>
      </c>
      <c r="B208" s="36" t="s">
        <v>224</v>
      </c>
    </row>
    <row r="209" spans="1:2" hidden="1">
      <c r="A209" s="34" t="s">
        <v>225</v>
      </c>
      <c r="B209" s="36" t="s">
        <v>226</v>
      </c>
    </row>
    <row r="210" spans="1:2" hidden="1">
      <c r="A210" s="34" t="s">
        <v>110</v>
      </c>
      <c r="B210" s="36" t="s">
        <v>227</v>
      </c>
    </row>
    <row r="211" spans="1:2" hidden="1">
      <c r="A211" s="34" t="s">
        <v>117</v>
      </c>
      <c r="B211" s="36" t="s">
        <v>228</v>
      </c>
    </row>
    <row r="212" spans="1:2" hidden="1">
      <c r="A212" s="34" t="s">
        <v>115</v>
      </c>
      <c r="B212" s="36" t="s">
        <v>229</v>
      </c>
    </row>
    <row r="213" spans="1:2" ht="46.8" hidden="1">
      <c r="A213" s="34" t="s">
        <v>230</v>
      </c>
      <c r="B213" s="35" t="s">
        <v>231</v>
      </c>
    </row>
    <row r="214" spans="1:2" ht="31.2" hidden="1">
      <c r="A214" s="34" t="s">
        <v>232</v>
      </c>
      <c r="B214" s="35" t="s">
        <v>233</v>
      </c>
    </row>
    <row r="215" spans="1:2" hidden="1">
      <c r="A215" s="34" t="s">
        <v>234</v>
      </c>
      <c r="B215" s="36" t="s">
        <v>235</v>
      </c>
    </row>
    <row r="216" spans="1:2" hidden="1">
      <c r="A216" s="34" t="s">
        <v>236</v>
      </c>
      <c r="B216" s="36" t="s">
        <v>237</v>
      </c>
    </row>
    <row r="217" spans="1:2" hidden="1">
      <c r="A217" s="34" t="s">
        <v>238</v>
      </c>
      <c r="B217" s="36" t="s">
        <v>239</v>
      </c>
    </row>
    <row r="218" spans="1:2" hidden="1">
      <c r="A218" s="34" t="s">
        <v>213</v>
      </c>
      <c r="B218" s="35" t="s">
        <v>240</v>
      </c>
    </row>
    <row r="219" spans="1:2" hidden="1">
      <c r="A219" s="34" t="s">
        <v>241</v>
      </c>
      <c r="B219" s="35" t="s">
        <v>127</v>
      </c>
    </row>
    <row r="220" spans="1:2" hidden="1">
      <c r="A220" s="34" t="s">
        <v>242</v>
      </c>
      <c r="B220" s="35" t="s">
        <v>128</v>
      </c>
    </row>
    <row r="221" spans="1:2" hidden="1">
      <c r="A221" s="34" t="s">
        <v>241</v>
      </c>
      <c r="B221" s="36" t="s">
        <v>243</v>
      </c>
    </row>
    <row r="222" spans="1:2" hidden="1">
      <c r="A222" s="34" t="s">
        <v>242</v>
      </c>
      <c r="B222" s="36" t="s">
        <v>244</v>
      </c>
    </row>
    <row r="223" spans="1:2" hidden="1">
      <c r="A223" s="34"/>
      <c r="B223" s="37" t="s">
        <v>245</v>
      </c>
    </row>
    <row r="224" spans="1:2" hidden="1">
      <c r="A224" s="34"/>
      <c r="B224" s="36" t="s">
        <v>246</v>
      </c>
    </row>
    <row r="225" spans="1:2" ht="31.2" hidden="1">
      <c r="A225" s="38"/>
      <c r="B225" s="39" t="s">
        <v>247</v>
      </c>
    </row>
    <row r="226" spans="1:2" ht="16.2" hidden="1" thickBot="1">
      <c r="A226" s="40"/>
      <c r="B226" s="41" t="s">
        <v>248</v>
      </c>
    </row>
    <row r="227" spans="1:2" hidden="1"/>
  </sheetData>
  <mergeCells count="10">
    <mergeCell ref="A198:B198"/>
    <mergeCell ref="A189:B189"/>
    <mergeCell ref="A37:B37"/>
    <mergeCell ref="A38:B38"/>
    <mergeCell ref="A39:B39"/>
    <mergeCell ref="A190:B190"/>
    <mergeCell ref="A191:B191"/>
    <mergeCell ref="A192:B192"/>
    <mergeCell ref="A194:B194"/>
    <mergeCell ref="A196:B19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2022-01-20T07:36:32Z</dcterms:created>
  <dcterms:modified xsi:type="dcterms:W3CDTF">2022-03-14T06:06:04Z</dcterms:modified>
</cp:coreProperties>
</file>