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ЖЭК 6 2021\Гоголя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67" i="1" l="1"/>
  <c r="C50" i="1"/>
  <c r="C43" i="1"/>
  <c r="C39" i="1"/>
  <c r="C32" i="1"/>
  <c r="C25" i="1"/>
  <c r="C69" i="1" s="1"/>
  <c r="C72" i="1" s="1"/>
  <c r="C73" i="1" s="1"/>
  <c r="C13" i="1"/>
</calcChain>
</file>

<file path=xl/sharedStrings.xml><?xml version="1.0" encoding="utf-8"?>
<sst xmlns="http://schemas.openxmlformats.org/spreadsheetml/2006/main" count="106" uniqueCount="105">
  <si>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</si>
  <si>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</si>
  <si>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</si>
  <si>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</si>
  <si>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</si>
  <si>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</si>
  <si>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</si>
  <si>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</si>
  <si>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</si>
  <si>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</si>
  <si>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</si>
  <si>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</si>
  <si>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</si>
  <si>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</si>
  <si>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</si>
  <si>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</si>
  <si>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</si>
  <si>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</si>
  <si>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</si>
  <si>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</si>
  <si>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</si>
  <si>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</si>
  <si>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</si>
  <si>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</si>
  <si>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</si>
  <si>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</si>
  <si>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</si>
  <si>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</si>
  <si>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</si>
  <si>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</si>
  <si>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</si>
  <si>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</si>
  <si>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</si>
  <si>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</si>
  <si>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</si>
  <si>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</si>
  <si>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</si>
  <si>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</si>
  <si>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</si>
  <si>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</si>
  <si>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</si>
  <si>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</si>
  <si>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</si>
  <si>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3.9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</si>
  <si>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</si>
  <si>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</si>
  <si>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</si>
  <si>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</si>
  <si>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осмотров и устран. неисправн. систем ЦО.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</si>
  <si>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</si>
  <si>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</si>
  <si>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</si>
  <si>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</si>
  <si>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</si>
  <si>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</si>
  <si>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</si>
  <si>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</si>
  <si>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</si>
  <si>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</si>
  <si>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</si>
  <si>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</si>
  <si>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</si>
  <si>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</si>
  <si>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</si>
  <si>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</si>
  <si>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</si>
  <si>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</si>
  <si>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</si>
  <si>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</si>
  <si>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</si>
  <si>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</si>
  <si>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</si>
  <si>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</si>
  <si>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</si>
  <si>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</si>
  <si>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</si>
  <si>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</si>
  <si>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энергосберегающего патрона на лестничной клетке 2 подъезд</t>
  </si>
  <si>
    <t xml:space="preserve"> 9.2</t>
  </si>
  <si>
    <t>Текущий ремонт систем водоснабжения и водоотведения (непредвиденные работы)</t>
  </si>
  <si>
    <t>смена вентиля Ду 3/4" в ИТП</t>
  </si>
  <si>
    <t>смена крана шарового Ду 25мм в ИТП</t>
  </si>
  <si>
    <t>смена ниппеля Ду 25/20 мм в ИТП</t>
  </si>
  <si>
    <t>смена сантехнической паронитовой прокладки  3/4" в ИТП</t>
  </si>
  <si>
    <t>уплотнение соединений лентой ФУМ в ИТП</t>
  </si>
  <si>
    <t>замена прокладок на вентилях для промывки системы отопления</t>
  </si>
  <si>
    <t>замена энергосберегающего патрона на лестничной клетке</t>
  </si>
  <si>
    <t xml:space="preserve"> 9.3</t>
  </si>
  <si>
    <t>Текущий ремонт конструктивных элементов (непредвиденные работы)</t>
  </si>
  <si>
    <t>открытие продухов</t>
  </si>
  <si>
    <t>очистка чердачного помещения от органических экскриментов</t>
  </si>
  <si>
    <t>окраска МАФ (скамеек, урн  МАЙ-ИЮНЬ)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</si>
  <si>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</si>
  <si>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</si>
  <si>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</si>
  <si>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</si>
  <si>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</si>
  <si>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ул.Гоголя 14</t>
  </si>
  <si>
    <t xml:space="preserve">Отчет за 2021 г. </t>
  </si>
  <si>
    <t>Результат на 01.01.2021 г.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</si>
  <si>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</si>
  <si>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</si>
  <si>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</si>
  <si>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2021 год "+" - экономия "-" - перерасход</t>
  </si>
  <si>
    <t>укрепление дверной пружины 2п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</si>
</sst>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6" fillId="0" borderId="0" xfId="0" applyFont="1" applyFill="1" applyBorder="1" applyAlignment="1">
      <alignment vertical="center"/>
    </xf>
    <xf numFmtId="0" fontId="5" fillId="0" borderId="0" xfId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" fontId="4" fillId="0" borderId="1" xfId="0" applyNumberFormat="1" applyFont="1" applyFill="1" applyBorder="1" applyAlignment="1">
      <alignment wrapText="1"/>
    </xf>
    <xf numFmtId="0" fontId="4" fillId="0" borderId="1" xfId="0" applyNumberFormat="1" applyFont="1" applyFill="1" applyBorder="1"/>
    <xf numFmtId="0" fontId="7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9" fillId="0" borderId="1" xfId="0" applyFont="1" applyBorder="1"/>
    <xf numFmtId="0" fontId="4" fillId="0" borderId="1" xfId="0" applyFont="1" applyFill="1" applyBorder="1"/>
    <xf numFmtId="0" fontId="9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7" fillId="0" borderId="1" xfId="0" applyNumberFormat="1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left"/>
    </xf>
    <xf numFmtId="2" fontId="7" fillId="0" borderId="1" xfId="0" applyNumberFormat="1" applyFont="1" applyFill="1" applyBorder="1" applyAlignment="1"/>
    <xf numFmtId="2" fontId="7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0" fontId="9" fillId="0" borderId="1" xfId="0" applyFont="1" applyFill="1" applyBorder="1" applyAlignment="1">
      <alignment wrapText="1"/>
    </xf>
    <xf numFmtId="0" fontId="10" fillId="0" borderId="1" xfId="1" applyFont="1" applyBorder="1" applyAlignment="1">
      <alignment horizontal="center"/>
    </xf>
    <xf numFmtId="0" fontId="11" fillId="0" borderId="1" xfId="1" applyFont="1" applyBorder="1"/>
    <xf numFmtId="2" fontId="12" fillId="0" borderId="1" xfId="2" applyNumberFormat="1" applyFont="1" applyFill="1" applyBorder="1" applyAlignment="1"/>
    <xf numFmtId="2" fontId="10" fillId="0" borderId="0" xfId="1" applyNumberFormat="1" applyFont="1"/>
    <xf numFmtId="0" fontId="10" fillId="0" borderId="0" xfId="1" applyFont="1"/>
    <xf numFmtId="0" fontId="13" fillId="0" borderId="0" xfId="0" applyFont="1" applyFill="1" applyAlignment="1">
      <alignment vertical="center"/>
    </xf>
    <xf numFmtId="0" fontId="13" fillId="0" borderId="1" xfId="1" applyFont="1" applyBorder="1" applyAlignment="1">
      <alignment horizontal="center"/>
    </xf>
    <xf numFmtId="2" fontId="11" fillId="0" borderId="1" xfId="2" applyNumberFormat="1" applyFont="1" applyFill="1" applyBorder="1" applyAlignment="1"/>
    <xf numFmtId="2" fontId="13" fillId="0" borderId="0" xfId="1" applyNumberFormat="1" applyFont="1"/>
    <xf numFmtId="0" fontId="13" fillId="0" borderId="0" xfId="0" applyFont="1" applyBorder="1" applyAlignment="1">
      <alignment vertical="center"/>
    </xf>
    <xf numFmtId="2" fontId="12" fillId="0" borderId="1" xfId="2" applyNumberFormat="1" applyFont="1" applyBorder="1" applyAlignment="1"/>
    <xf numFmtId="0" fontId="5" fillId="0" borderId="0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topLeftCell="A43" workbookViewId="0">
      <selection activeCell="F90" sqref="F90"/>
    </sheetView>
  </sheetViews>
  <sheetFormatPr defaultColWidth="9.140625" defaultRowHeight="12.75" x14ac:dyDescent="0.2"/>
  <cols>
    <col min="1" max="1" width="6.5703125" style="1" customWidth="1"/>
    <col min="2" max="2" width="73.28515625" style="1" customWidth="1"/>
    <col min="3" max="3" width="13.28515625" style="1" customWidth="1"/>
    <col min="4" max="200" width="9.140625" style="1" customWidth="1"/>
    <col min="201" max="201" width="5.140625" style="1" customWidth="1"/>
    <col min="202" max="202" width="49.5703125" style="1" customWidth="1"/>
    <col min="203" max="203" width="8.42578125" style="1" customWidth="1"/>
    <col min="204" max="204" width="7.28515625" style="1" customWidth="1"/>
    <col min="205" max="205" width="8.140625" style="1" customWidth="1"/>
    <col min="206" max="206" width="6.85546875" style="1" customWidth="1"/>
    <col min="207" max="207" width="7.140625" style="1" customWidth="1"/>
    <col min="208" max="208" width="9.140625" style="1" customWidth="1"/>
    <col min="209" max="211" width="6.7109375" style="1" customWidth="1"/>
    <col min="212" max="212" width="8" style="1" customWidth="1"/>
    <col min="213" max="214" width="6.7109375" style="1" customWidth="1"/>
    <col min="215" max="215" width="6.5703125" style="1" customWidth="1"/>
    <col min="216" max="220" width="6.7109375" style="1" customWidth="1"/>
    <col min="221" max="221" width="10" style="1" customWidth="1"/>
    <col min="222" max="16384" width="9.140625" style="1"/>
  </cols>
  <sheetData>
    <row r="1" spans="1:3" s="3" customFormat="1" ht="15.75" x14ac:dyDescent="0.25">
      <c r="A1" s="38" t="s">
        <v>98</v>
      </c>
      <c r="B1" s="38"/>
    </row>
    <row r="2" spans="1:3" s="3" customFormat="1" ht="15.75" x14ac:dyDescent="0.25">
      <c r="A2" s="38" t="s">
        <v>96</v>
      </c>
      <c r="B2" s="38"/>
    </row>
    <row r="3" spans="1:3" s="3" customFormat="1" ht="15.75" x14ac:dyDescent="0.25">
      <c r="A3" s="38" t="s">
        <v>97</v>
      </c>
      <c r="B3" s="38"/>
    </row>
    <row r="4" spans="1:3" s="3" customFormat="1" ht="15.75" x14ac:dyDescent="0.25">
      <c r="A4" s="4"/>
      <c r="B4" s="4"/>
    </row>
    <row r="5" spans="1:3" s="5" customFormat="1" ht="15.75" x14ac:dyDescent="0.25">
      <c r="A5" s="21"/>
      <c r="B5" s="22" t="s">
        <v>99</v>
      </c>
      <c r="C5" s="23">
        <v>62862.871199999972</v>
      </c>
    </row>
    <row r="6" spans="1:3" s="6" customFormat="1" ht="15.75" x14ac:dyDescent="0.25">
      <c r="A6" s="7"/>
      <c r="B6" s="8" t="s">
        <v>0</v>
      </c>
      <c r="C6" s="9"/>
    </row>
    <row r="7" spans="1:3" ht="15.75" x14ac:dyDescent="0.25">
      <c r="A7" s="10" t="s">
        <v>1</v>
      </c>
      <c r="B7" s="11" t="s">
        <v>2</v>
      </c>
      <c r="C7" s="9"/>
    </row>
    <row r="8" spans="1:3" ht="24" customHeight="1" x14ac:dyDescent="0.25">
      <c r="A8" s="10"/>
      <c r="B8" s="11" t="s">
        <v>3</v>
      </c>
      <c r="C8" s="9">
        <v>3672.24</v>
      </c>
    </row>
    <row r="9" spans="1:3" ht="15.75" x14ac:dyDescent="0.25">
      <c r="A9" s="12" t="s">
        <v>4</v>
      </c>
      <c r="B9" s="11" t="s">
        <v>5</v>
      </c>
      <c r="C9" s="9">
        <v>0</v>
      </c>
    </row>
    <row r="10" spans="1:3" ht="15.75" x14ac:dyDescent="0.25">
      <c r="A10" s="10"/>
      <c r="B10" s="11" t="s">
        <v>3</v>
      </c>
      <c r="C10" s="9">
        <v>8654.1600000000017</v>
      </c>
    </row>
    <row r="11" spans="1:3" ht="47.25" x14ac:dyDescent="0.25">
      <c r="A11" s="10" t="s">
        <v>6</v>
      </c>
      <c r="B11" s="11" t="s">
        <v>7</v>
      </c>
      <c r="C11" s="9">
        <v>726.822</v>
      </c>
    </row>
    <row r="12" spans="1:3" ht="23.25" customHeight="1" x14ac:dyDescent="0.25">
      <c r="A12" s="10" t="s">
        <v>8</v>
      </c>
      <c r="B12" s="11" t="s">
        <v>9</v>
      </c>
      <c r="C12" s="9">
        <v>60.860800000000005</v>
      </c>
    </row>
    <row r="13" spans="1:3" ht="15.75" x14ac:dyDescent="0.25">
      <c r="A13" s="10"/>
      <c r="B13" s="8" t="s">
        <v>10</v>
      </c>
      <c r="C13" s="24">
        <f>SUM(C8:C12)</f>
        <v>13114.082800000002</v>
      </c>
    </row>
    <row r="14" spans="1:3" ht="31.5" x14ac:dyDescent="0.25">
      <c r="A14" s="10" t="s">
        <v>11</v>
      </c>
      <c r="B14" s="8" t="s">
        <v>12</v>
      </c>
      <c r="C14" s="11"/>
    </row>
    <row r="15" spans="1:3" ht="15.75" x14ac:dyDescent="0.25">
      <c r="A15" s="10" t="s">
        <v>13</v>
      </c>
      <c r="B15" s="11" t="s">
        <v>14</v>
      </c>
      <c r="C15" s="9">
        <v>968.99999999999989</v>
      </c>
    </row>
    <row r="16" spans="1:3" ht="15.75" x14ac:dyDescent="0.25">
      <c r="A16" s="10" t="s">
        <v>15</v>
      </c>
      <c r="B16" s="11" t="s">
        <v>16</v>
      </c>
      <c r="C16" s="9">
        <v>1288.6000000000001</v>
      </c>
    </row>
    <row r="17" spans="1:3" ht="15.75" x14ac:dyDescent="0.25">
      <c r="A17" s="10" t="s">
        <v>17</v>
      </c>
      <c r="B17" s="11" t="s">
        <v>18</v>
      </c>
      <c r="C17" s="9">
        <v>445.70399999999995</v>
      </c>
    </row>
    <row r="18" spans="1:3" ht="15.75" x14ac:dyDescent="0.25">
      <c r="A18" s="10" t="s">
        <v>19</v>
      </c>
      <c r="B18" s="11" t="s">
        <v>20</v>
      </c>
      <c r="C18" s="9">
        <v>632.2399999999999</v>
      </c>
    </row>
    <row r="19" spans="1:3" ht="15.75" x14ac:dyDescent="0.25">
      <c r="A19" s="10" t="s">
        <v>21</v>
      </c>
      <c r="B19" s="11" t="s">
        <v>22</v>
      </c>
      <c r="C19" s="9">
        <v>10027.08</v>
      </c>
    </row>
    <row r="20" spans="1:3" ht="15.75" x14ac:dyDescent="0.25">
      <c r="A20" s="10" t="s">
        <v>23</v>
      </c>
      <c r="B20" s="11" t="s">
        <v>24</v>
      </c>
      <c r="C20" s="9">
        <v>2943.9409999999998</v>
      </c>
    </row>
    <row r="21" spans="1:3" ht="15.75" x14ac:dyDescent="0.25">
      <c r="A21" s="10" t="s">
        <v>25</v>
      </c>
      <c r="B21" s="11" t="s">
        <v>26</v>
      </c>
      <c r="C21" s="9">
        <v>525.62299999999993</v>
      </c>
    </row>
    <row r="22" spans="1:3" ht="31.5" x14ac:dyDescent="0.25">
      <c r="A22" s="10" t="s">
        <v>27</v>
      </c>
      <c r="B22" s="11" t="s">
        <v>28</v>
      </c>
      <c r="C22" s="9">
        <v>79.800000000000011</v>
      </c>
    </row>
    <row r="23" spans="1:3" ht="32.25" customHeight="1" x14ac:dyDescent="0.25">
      <c r="A23" s="10" t="s">
        <v>29</v>
      </c>
      <c r="B23" s="11" t="s">
        <v>30</v>
      </c>
      <c r="C23" s="9">
        <v>2900.1280000000002</v>
      </c>
    </row>
    <row r="24" spans="1:3" ht="15.75" x14ac:dyDescent="0.25">
      <c r="A24" s="10" t="s">
        <v>31</v>
      </c>
      <c r="B24" s="11" t="s">
        <v>32</v>
      </c>
      <c r="C24" s="9">
        <v>721.61599999999999</v>
      </c>
    </row>
    <row r="25" spans="1:3" ht="15.75" x14ac:dyDescent="0.25">
      <c r="A25" s="10"/>
      <c r="B25" s="8" t="s">
        <v>33</v>
      </c>
      <c r="C25" s="24">
        <f>SUM(C15:C24)</f>
        <v>20533.731999999996</v>
      </c>
    </row>
    <row r="26" spans="1:3" ht="15.75" x14ac:dyDescent="0.25">
      <c r="A26" s="10"/>
      <c r="B26" s="8" t="s">
        <v>34</v>
      </c>
      <c r="C26" s="11"/>
    </row>
    <row r="27" spans="1:3" ht="15.75" x14ac:dyDescent="0.25">
      <c r="A27" s="13" t="s">
        <v>35</v>
      </c>
      <c r="B27" s="11" t="s">
        <v>36</v>
      </c>
      <c r="C27" s="9">
        <v>9165.0400000000009</v>
      </c>
    </row>
    <row r="28" spans="1:3" ht="15.75" x14ac:dyDescent="0.25">
      <c r="A28" s="13" t="s">
        <v>37</v>
      </c>
      <c r="B28" s="11" t="s">
        <v>38</v>
      </c>
      <c r="C28" s="9">
        <v>6251.7000000000007</v>
      </c>
    </row>
    <row r="29" spans="1:3" ht="15.75" x14ac:dyDescent="0.25">
      <c r="A29" s="13" t="s">
        <v>39</v>
      </c>
      <c r="B29" s="11" t="s">
        <v>40</v>
      </c>
      <c r="C29" s="9">
        <v>3307.2000000000003</v>
      </c>
    </row>
    <row r="30" spans="1:3" ht="15.75" x14ac:dyDescent="0.25">
      <c r="A30" s="13" t="s">
        <v>41</v>
      </c>
      <c r="B30" s="11" t="s">
        <v>42</v>
      </c>
      <c r="C30" s="9">
        <v>230.1</v>
      </c>
    </row>
    <row r="31" spans="1:3" ht="15.75" x14ac:dyDescent="0.25">
      <c r="A31" s="10" t="s">
        <v>43</v>
      </c>
      <c r="B31" s="11" t="s">
        <v>44</v>
      </c>
      <c r="C31" s="9">
        <v>259.72000000000003</v>
      </c>
    </row>
    <row r="32" spans="1:3" ht="15.75" x14ac:dyDescent="0.25">
      <c r="A32" s="10"/>
      <c r="B32" s="8" t="s">
        <v>45</v>
      </c>
      <c r="C32" s="24">
        <f>SUM(C27:C31)</f>
        <v>19213.760000000002</v>
      </c>
    </row>
    <row r="33" spans="1:3" ht="15.75" x14ac:dyDescent="0.25">
      <c r="A33" s="10"/>
      <c r="B33" s="8" t="s">
        <v>46</v>
      </c>
      <c r="C33" s="11"/>
    </row>
    <row r="34" spans="1:3" s="2" customFormat="1" ht="15.75" x14ac:dyDescent="0.25">
      <c r="A34" s="13" t="s">
        <v>47</v>
      </c>
      <c r="B34" s="11" t="s">
        <v>48</v>
      </c>
      <c r="C34" s="25">
        <v>3805.0080000000003</v>
      </c>
    </row>
    <row r="35" spans="1:3" ht="15.75" x14ac:dyDescent="0.25">
      <c r="A35" s="10" t="s">
        <v>49</v>
      </c>
      <c r="B35" s="11" t="s">
        <v>50</v>
      </c>
      <c r="C35" s="9">
        <v>0</v>
      </c>
    </row>
    <row r="36" spans="1:3" ht="15.75" x14ac:dyDescent="0.25">
      <c r="A36" s="10" t="s">
        <v>51</v>
      </c>
      <c r="B36" s="11" t="s">
        <v>52</v>
      </c>
      <c r="C36" s="9">
        <v>0</v>
      </c>
    </row>
    <row r="37" spans="1:3" ht="31.5" x14ac:dyDescent="0.25">
      <c r="A37" s="10" t="s">
        <v>53</v>
      </c>
      <c r="B37" s="11" t="s">
        <v>54</v>
      </c>
      <c r="C37" s="9">
        <v>951.25200000000007</v>
      </c>
    </row>
    <row r="38" spans="1:3" ht="15.75" x14ac:dyDescent="0.25">
      <c r="A38" s="10" t="s">
        <v>55</v>
      </c>
      <c r="B38" s="11" t="s">
        <v>56</v>
      </c>
      <c r="C38" s="9">
        <v>1083</v>
      </c>
    </row>
    <row r="39" spans="1:3" ht="15.75" x14ac:dyDescent="0.25">
      <c r="A39" s="10"/>
      <c r="B39" s="8" t="s">
        <v>57</v>
      </c>
      <c r="C39" s="24">
        <f>SUM(C34:C38)</f>
        <v>5839.26</v>
      </c>
    </row>
    <row r="40" spans="1:3" ht="15.75" x14ac:dyDescent="0.25">
      <c r="A40" s="10"/>
      <c r="B40" s="8" t="s">
        <v>58</v>
      </c>
      <c r="C40" s="11"/>
    </row>
    <row r="41" spans="1:3" ht="31.5" x14ac:dyDescent="0.25">
      <c r="A41" s="10" t="s">
        <v>59</v>
      </c>
      <c r="B41" s="11" t="s">
        <v>60</v>
      </c>
      <c r="C41" s="9">
        <v>5315.82</v>
      </c>
    </row>
    <row r="42" spans="1:3" ht="15.75" x14ac:dyDescent="0.25">
      <c r="A42" s="10" t="s">
        <v>61</v>
      </c>
      <c r="B42" s="11" t="s">
        <v>62</v>
      </c>
      <c r="C42" s="9">
        <v>1510.8120000000006</v>
      </c>
    </row>
    <row r="43" spans="1:3" ht="15.75" x14ac:dyDescent="0.25">
      <c r="A43" s="10"/>
      <c r="B43" s="8" t="s">
        <v>63</v>
      </c>
      <c r="C43" s="24">
        <f>SUM(C41:C42)</f>
        <v>6826.6320000000005</v>
      </c>
    </row>
    <row r="44" spans="1:3" ht="15.75" x14ac:dyDescent="0.25">
      <c r="A44" s="14" t="s">
        <v>64</v>
      </c>
      <c r="B44" s="11" t="s">
        <v>65</v>
      </c>
      <c r="C44" s="24">
        <v>577.91999999999996</v>
      </c>
    </row>
    <row r="45" spans="1:3" ht="15.75" x14ac:dyDescent="0.25">
      <c r="A45" s="14" t="s">
        <v>66</v>
      </c>
      <c r="B45" s="11" t="s">
        <v>67</v>
      </c>
      <c r="C45" s="24">
        <v>743.68</v>
      </c>
    </row>
    <row r="46" spans="1:3" ht="15.75" x14ac:dyDescent="0.25">
      <c r="A46" s="10"/>
      <c r="B46" s="8" t="s">
        <v>68</v>
      </c>
      <c r="C46" s="9"/>
    </row>
    <row r="47" spans="1:3" ht="15.75" x14ac:dyDescent="0.25">
      <c r="A47" s="10" t="s">
        <v>69</v>
      </c>
      <c r="B47" s="11" t="s">
        <v>70</v>
      </c>
      <c r="C47" s="9">
        <v>10170</v>
      </c>
    </row>
    <row r="48" spans="1:3" ht="47.25" x14ac:dyDescent="0.25">
      <c r="A48" s="10"/>
      <c r="B48" s="11" t="s">
        <v>71</v>
      </c>
      <c r="C48" s="9">
        <v>9901.7999999999975</v>
      </c>
    </row>
    <row r="49" spans="1:3" ht="47.25" x14ac:dyDescent="0.25">
      <c r="A49" s="10"/>
      <c r="B49" s="11" t="s">
        <v>72</v>
      </c>
      <c r="C49" s="9">
        <v>3300.6000000000008</v>
      </c>
    </row>
    <row r="50" spans="1:3" ht="15.75" x14ac:dyDescent="0.25">
      <c r="A50" s="10"/>
      <c r="B50" s="8" t="s">
        <v>73</v>
      </c>
      <c r="C50" s="24">
        <f>SUM(C47:C49)</f>
        <v>23372.399999999998</v>
      </c>
    </row>
    <row r="51" spans="1:3" ht="15.75" x14ac:dyDescent="0.25">
      <c r="A51" s="10"/>
      <c r="B51" s="8" t="s">
        <v>74</v>
      </c>
      <c r="C51" s="11"/>
    </row>
    <row r="52" spans="1:3" ht="15.75" x14ac:dyDescent="0.25">
      <c r="A52" s="10" t="s">
        <v>75</v>
      </c>
      <c r="B52" s="8" t="s">
        <v>76</v>
      </c>
      <c r="C52" s="11">
        <v>0</v>
      </c>
    </row>
    <row r="53" spans="1:3" ht="15.75" x14ac:dyDescent="0.25">
      <c r="A53" s="15"/>
      <c r="B53" s="16" t="s">
        <v>77</v>
      </c>
      <c r="C53" s="9">
        <v>740.62</v>
      </c>
    </row>
    <row r="54" spans="1:3" ht="31.5" x14ac:dyDescent="0.25">
      <c r="A54" s="10" t="s">
        <v>78</v>
      </c>
      <c r="B54" s="8" t="s">
        <v>79</v>
      </c>
      <c r="C54" s="9">
        <v>0</v>
      </c>
    </row>
    <row r="55" spans="1:3" ht="15.75" x14ac:dyDescent="0.25">
      <c r="A55" s="18"/>
      <c r="B55" s="19" t="s">
        <v>80</v>
      </c>
      <c r="C55" s="9">
        <v>918.01</v>
      </c>
    </row>
    <row r="56" spans="1:3" ht="15.75" x14ac:dyDescent="0.25">
      <c r="A56" s="10"/>
      <c r="B56" s="19" t="s">
        <v>81</v>
      </c>
      <c r="C56" s="9">
        <v>918.01</v>
      </c>
    </row>
    <row r="57" spans="1:3" ht="15.75" x14ac:dyDescent="0.25">
      <c r="A57" s="10"/>
      <c r="B57" s="19" t="s">
        <v>82</v>
      </c>
      <c r="C57" s="9">
        <v>117.51</v>
      </c>
    </row>
    <row r="58" spans="1:3" ht="15.75" x14ac:dyDescent="0.25">
      <c r="A58" s="10"/>
      <c r="B58" s="19" t="s">
        <v>83</v>
      </c>
      <c r="C58" s="9">
        <v>130.22</v>
      </c>
    </row>
    <row r="59" spans="1:3" ht="15.75" x14ac:dyDescent="0.25">
      <c r="A59" s="10"/>
      <c r="B59" s="19" t="s">
        <v>84</v>
      </c>
      <c r="C59" s="9">
        <v>60.677999999999997</v>
      </c>
    </row>
    <row r="60" spans="1:3" ht="15.75" x14ac:dyDescent="0.25">
      <c r="A60" s="10"/>
      <c r="B60" s="19" t="s">
        <v>85</v>
      </c>
      <c r="C60" s="9">
        <v>130.22</v>
      </c>
    </row>
    <row r="61" spans="1:3" ht="15.75" x14ac:dyDescent="0.25">
      <c r="A61" s="10"/>
      <c r="B61" s="16" t="s">
        <v>86</v>
      </c>
      <c r="C61" s="9">
        <v>740.62</v>
      </c>
    </row>
    <row r="62" spans="1:3" ht="31.5" x14ac:dyDescent="0.25">
      <c r="A62" s="10" t="s">
        <v>87</v>
      </c>
      <c r="B62" s="8" t="s">
        <v>88</v>
      </c>
      <c r="C62" s="9">
        <v>0</v>
      </c>
    </row>
    <row r="63" spans="1:3" ht="15.75" x14ac:dyDescent="0.25">
      <c r="A63" s="10"/>
      <c r="B63" s="20" t="s">
        <v>89</v>
      </c>
      <c r="C63" s="9">
        <v>332.56</v>
      </c>
    </row>
    <row r="64" spans="1:3" ht="15.75" x14ac:dyDescent="0.25">
      <c r="A64" s="10"/>
      <c r="B64" s="26" t="s">
        <v>90</v>
      </c>
      <c r="C64" s="9">
        <v>0</v>
      </c>
    </row>
    <row r="65" spans="1:6" ht="15.75" x14ac:dyDescent="0.25">
      <c r="A65" s="10"/>
      <c r="B65" s="17" t="s">
        <v>91</v>
      </c>
      <c r="C65" s="9">
        <v>433.11600000000004</v>
      </c>
    </row>
    <row r="66" spans="1:6" ht="15.75" x14ac:dyDescent="0.25">
      <c r="A66" s="10"/>
      <c r="B66" s="17" t="s">
        <v>104</v>
      </c>
      <c r="C66" s="9">
        <v>79.540000000000006</v>
      </c>
    </row>
    <row r="67" spans="1:6" ht="15.75" x14ac:dyDescent="0.25">
      <c r="A67" s="10"/>
      <c r="B67" s="8" t="s">
        <v>92</v>
      </c>
      <c r="C67" s="24">
        <f>SUM(C52:C66)</f>
        <v>4601.1040000000003</v>
      </c>
    </row>
    <row r="68" spans="1:6" ht="15.75" x14ac:dyDescent="0.25">
      <c r="A68" s="14" t="s">
        <v>93</v>
      </c>
      <c r="B68" s="11" t="s">
        <v>94</v>
      </c>
      <c r="C68" s="24">
        <v>15052.163999999999</v>
      </c>
    </row>
    <row r="69" spans="1:6" ht="15.75" x14ac:dyDescent="0.25">
      <c r="A69" s="11"/>
      <c r="B69" s="8" t="s">
        <v>95</v>
      </c>
      <c r="C69" s="24">
        <f>C13+C25+C32+C39+C43+C44+C45+C50+C67+C68</f>
        <v>109874.73480000001</v>
      </c>
    </row>
    <row r="70" spans="1:6" s="32" customFormat="1" ht="15" x14ac:dyDescent="0.25">
      <c r="A70" s="27"/>
      <c r="B70" s="28" t="s">
        <v>100</v>
      </c>
      <c r="C70" s="29">
        <v>114318.12</v>
      </c>
      <c r="D70" s="30"/>
      <c r="E70" s="31"/>
      <c r="F70" s="31"/>
    </row>
    <row r="71" spans="1:6" s="36" customFormat="1" ht="15" x14ac:dyDescent="0.25">
      <c r="A71" s="33"/>
      <c r="B71" s="28" t="s">
        <v>101</v>
      </c>
      <c r="C71" s="34">
        <v>96121.02</v>
      </c>
      <c r="D71" s="35"/>
      <c r="E71" s="35"/>
      <c r="F71" s="35"/>
    </row>
    <row r="72" spans="1:6" s="36" customFormat="1" ht="15" x14ac:dyDescent="0.25">
      <c r="A72" s="27"/>
      <c r="B72" s="28" t="s">
        <v>103</v>
      </c>
      <c r="C72" s="37">
        <f>C71-C69</f>
        <v>-13753.714800000002</v>
      </c>
      <c r="D72" s="31"/>
      <c r="E72" s="31"/>
      <c r="F72" s="31"/>
    </row>
    <row r="73" spans="1:6" s="36" customFormat="1" ht="15" x14ac:dyDescent="0.25">
      <c r="A73" s="27"/>
      <c r="B73" s="28" t="s">
        <v>102</v>
      </c>
      <c r="C73" s="37">
        <f>C5+C72</f>
        <v>49109.156399999971</v>
      </c>
      <c r="D73" s="31"/>
      <c r="E73" s="31"/>
      <c r="F73" s="31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2022-02-08T03:44:09Z</dcterms:created>
  <dcterms:modified xsi:type="dcterms:W3CDTF">2022-03-21T07:45:13Z</dcterms:modified>
</cp:coreProperties>
</file>