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08" i="1"/>
  <c r="C107"/>
  <c r="C102"/>
  <c r="C81"/>
  <c r="C72"/>
  <c r="C69"/>
  <c r="C65"/>
  <c r="C57"/>
  <c r="C45"/>
  <c r="B9"/>
  <c r="C104"/>
</calcChain>
</file>

<file path=xl/sharedStrings.xml><?xml version="1.0" encoding="utf-8"?>
<sst xmlns="http://schemas.openxmlformats.org/spreadsheetml/2006/main" count="146" uniqueCount="141">
  <si>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</si>
  <si>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</si>
  <si>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ул.Калинина, 11 А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</si>
  <si>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</si>
  <si>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</si>
  <si>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</si>
  <si>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</si>
  <si>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</si>
  <si>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</si>
  <si>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</si>
  <si>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</si>
  <si>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</si>
  <si>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</si>
  <si>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</si>
  <si>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</si>
  <si>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</si>
  <si>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</si>
  <si>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</si>
  <si>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</si>
  <si>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</si>
  <si>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</si>
  <si>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</si>
  <si>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</si>
  <si>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</si>
  <si>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</si>
  <si>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</si>
  <si>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</si>
  <si>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</si>
  <si>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(сбивание сосулей)</t>
  </si>
  <si>
    <t>л</t>
  </si>
  <si>
    <t>Площадь придомовой территории (ручная уборка)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</si>
  <si>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</si>
  <si>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</si>
  <si>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</si>
  <si>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</si>
  <si>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</si>
  <si>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</si>
  <si>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н</t>
  </si>
  <si>
    <t>Количество лифтов</t>
  </si>
  <si>
    <t>Площадь пола кабины лифта</t>
  </si>
  <si>
    <t>Площадь элементов кабины лифта</t>
  </si>
  <si>
    <t>п</t>
  </si>
  <si>
    <t>Площадь газонов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</si>
  <si>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</si>
  <si>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</si>
  <si>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</si>
  <si>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</si>
  <si>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</si>
  <si>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</si>
  <si>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</si>
  <si>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</si>
  <si>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</si>
  <si>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</si>
  <si>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</si>
  <si>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</si>
  <si>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</si>
  <si>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</si>
  <si>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</si>
  <si>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</si>
  <si>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 xml:space="preserve">Подметание снега толщиной при снегопаде до 2-х см </t>
  </si>
  <si>
    <t xml:space="preserve"> 2.6 </t>
  </si>
  <si>
    <t>Подметание снега толщиной выше 2-х см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</si>
  <si>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</si>
  <si>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</si>
  <si>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</si>
  <si>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</si>
  <si>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</si>
  <si>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</si>
  <si>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</si>
  <si>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</si>
  <si>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</si>
  <si>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</si>
  <si>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>3.1.</t>
  </si>
  <si>
    <t>Ремонт, регулировка,промывка,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</si>
  <si>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</si>
  <si>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</si>
  <si>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</si>
  <si>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</si>
  <si>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</si>
  <si>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 xml:space="preserve">            ИТОГО по п. 3 :</t>
  </si>
  <si>
    <t xml:space="preserve">   4. Проведение технических осмотров и мелкий ремонт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</si>
  <si>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</si>
  <si>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</si>
  <si>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</si>
  <si>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</si>
  <si>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</si>
  <si>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</si>
  <si>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</si>
  <si>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</si>
  <si>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</si>
  <si>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</si>
  <si>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</si>
  <si>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</si>
  <si>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</si>
  <si>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</si>
  <si>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</si>
  <si>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8.2</t>
  </si>
  <si>
    <t>Обслуживание общедомовых приборов учета горячей воды</t>
  </si>
  <si>
    <t>Обслуживание общедомовых приборов учета холодной  воды</t>
  </si>
  <si>
    <t>Снятие показаний, запись в журнал, занесение в компьютер, передача энергоснабжающей организации</t>
  </si>
  <si>
    <t>8.3.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</si>
  <si>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</si>
  <si>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</si>
  <si>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</si>
  <si>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</si>
  <si>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замена пускателя  КМИ-10910 в схеме освещения придомовой территории СМЕТА</t>
  </si>
  <si>
    <t>9.2.</t>
  </si>
  <si>
    <t>Текущий ремонт систем водоснабжения и водоотведения (непредвиденные работы</t>
  </si>
  <si>
    <t>замена  участка стояка ХВС (лестничная клетка - квартира №3):</t>
  </si>
  <si>
    <t>а</t>
  </si>
  <si>
    <t>смена участка трубы PPRC 25(PN 20)</t>
  </si>
  <si>
    <t>б</t>
  </si>
  <si>
    <t>смена резьбы Ду 25 мм накатная резьба</t>
  </si>
  <si>
    <t>в</t>
  </si>
  <si>
    <t>смена муфты  PPRC с ВР 25*1"</t>
  </si>
  <si>
    <t>смена муфты  PPRC 25</t>
  </si>
  <si>
    <t xml:space="preserve">герметизация примыканий силиконовым герметиком </t>
  </si>
  <si>
    <t>сварочные работы</t>
  </si>
  <si>
    <t>замена сбросного вентиля системы отопления Ду 20мм (чердак)</t>
  </si>
  <si>
    <t>герметизация примыканий силиконовым герметиком (чердак)</t>
  </si>
  <si>
    <t xml:space="preserve"> 9.3</t>
  </si>
  <si>
    <t>Текущий ремонт систем конструкт.элементов) (непредвиденные работы</t>
  </si>
  <si>
    <t>очистка козырька над входом в подъезд</t>
  </si>
  <si>
    <t>открытие продухов в фундаменте</t>
  </si>
  <si>
    <t>закрытие продухов в фундаменте и утепление URSA TERRA</t>
  </si>
  <si>
    <t>восстановление отмостки с применением автокрана (под квартирой №1)</t>
  </si>
  <si>
    <t>ремонт контейнера с рихтованием (S=2,0м2) с заменой уголка 40*40*4- 1,8мп и укреплением отдельных элементов( Калинина 9А,11,11А,15)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</si>
  <si>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</si>
  <si>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</si>
  <si>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</si>
  <si>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  :</t>
  </si>
  <si>
    <t>по управлению и обслуживанию</t>
  </si>
  <si>
    <t>МКД по ул.Калинина 11a</t>
  </si>
  <si>
    <t>1. Содержание помещений общего пользования</t>
  </si>
  <si>
    <t xml:space="preserve">Отчет за 2021 г. </t>
  </si>
  <si>
    <t>Результат на 01.01.2021 г. ("+" экономия, "-" перерасход)</t>
  </si>
  <si>
    <r>
      <t>смена угольника   PPRC 25/90</t>
    </r>
    <r>
      <rPr>
        <vertAlign val="superscript"/>
        <sz val="12"/>
        <rFont val="Times New Roman"/>
        <family val="1"/>
        <charset val="204"/>
      </rPr>
      <t>0</t>
    </r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</si>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</sst>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2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i/>
      <u/>
      <sz val="10"/>
      <name val="Arial Cyr"/>
      <charset val="204"/>
    </font>
    <font>
      <b/>
      <i/>
      <sz val="9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11" fillId="0" borderId="0" xfId="1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14" fillId="0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vertical="center" wrapText="1"/>
    </xf>
    <xf numFmtId="2" fontId="16" fillId="0" borderId="7" xfId="2" applyNumberFormat="1" applyFont="1" applyFill="1" applyBorder="1" applyAlignment="1">
      <alignment wrapText="1"/>
    </xf>
    <xf numFmtId="0" fontId="16" fillId="0" borderId="7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vertical="center" wrapText="1"/>
    </xf>
    <xf numFmtId="2" fontId="17" fillId="0" borderId="7" xfId="0" applyNumberFormat="1" applyFont="1" applyFill="1" applyBorder="1" applyAlignment="1">
      <alignment vertical="center" wrapText="1"/>
    </xf>
    <xf numFmtId="0" fontId="18" fillId="0" borderId="7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vertical="center" wrapText="1"/>
    </xf>
    <xf numFmtId="0" fontId="18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vertical="center" wrapText="1"/>
    </xf>
    <xf numFmtId="0" fontId="19" fillId="0" borderId="7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16" fontId="18" fillId="0" borderId="7" xfId="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vertical="center"/>
    </xf>
    <xf numFmtId="2" fontId="19" fillId="0" borderId="7" xfId="0" applyNumberFormat="1" applyFont="1" applyFill="1" applyBorder="1" applyAlignment="1">
      <alignment vertical="center"/>
    </xf>
    <xf numFmtId="2" fontId="16" fillId="0" borderId="7" xfId="0" applyNumberFormat="1" applyFont="1" applyFill="1" applyBorder="1" applyAlignment="1">
      <alignment vertical="center"/>
    </xf>
    <xf numFmtId="2" fontId="18" fillId="0" borderId="7" xfId="0" applyNumberFormat="1" applyFont="1" applyFill="1" applyBorder="1" applyAlignment="1">
      <alignment vertical="center" wrapText="1"/>
    </xf>
    <xf numFmtId="2" fontId="16" fillId="0" borderId="7" xfId="0" applyNumberFormat="1" applyFont="1" applyFill="1" applyBorder="1" applyAlignment="1">
      <alignment vertical="center" wrapText="1"/>
    </xf>
    <xf numFmtId="0" fontId="21" fillId="0" borderId="7" xfId="1" applyFont="1" applyBorder="1" applyAlignment="1">
      <alignment horizontal="center" wrapText="1"/>
    </xf>
    <xf numFmtId="0" fontId="21" fillId="0" borderId="7" xfId="1" applyFont="1" applyBorder="1" applyAlignment="1">
      <alignment wrapText="1"/>
    </xf>
    <xf numFmtId="2" fontId="21" fillId="0" borderId="7" xfId="2" applyNumberFormat="1" applyFont="1" applyFill="1" applyBorder="1" applyAlignment="1">
      <alignment wrapText="1"/>
    </xf>
    <xf numFmtId="2" fontId="12" fillId="0" borderId="0" xfId="1" applyNumberFormat="1" applyFont="1"/>
    <xf numFmtId="0" fontId="12" fillId="0" borderId="0" xfId="0" applyFont="1" applyBorder="1" applyAlignment="1">
      <alignment vertical="center"/>
    </xf>
    <xf numFmtId="0" fontId="22" fillId="0" borderId="0" xfId="1" applyFont="1"/>
    <xf numFmtId="2" fontId="21" fillId="0" borderId="7" xfId="2" applyNumberFormat="1" applyFont="1" applyBorder="1" applyAlignment="1">
      <alignment wrapText="1"/>
    </xf>
    <xf numFmtId="0" fontId="12" fillId="0" borderId="0" xfId="0" applyFont="1" applyBorder="1"/>
    <xf numFmtId="0" fontId="23" fillId="0" borderId="0" xfId="0" applyFont="1" applyFill="1" applyAlignment="1">
      <alignment horizontal="center"/>
    </xf>
    <xf numFmtId="0" fontId="23" fillId="0" borderId="0" xfId="0" applyFont="1" applyFill="1"/>
    <xf numFmtId="0" fontId="10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topLeftCell="A91" workbookViewId="0">
      <selection activeCell="C109" sqref="C109"/>
    </sheetView>
  </sheetViews>
  <sheetFormatPr defaultColWidth="9.109375" defaultRowHeight="14.4"/>
  <cols>
    <col min="1" max="1" width="6.88671875" style="24" customWidth="1"/>
    <col min="2" max="2" width="77.33203125" style="25" customWidth="1"/>
    <col min="3" max="3" width="13.44140625" style="25" customWidth="1"/>
    <col min="4" max="200" width="9.109375" style="25" customWidth="1"/>
    <col min="201" max="201" width="5.33203125" style="25" customWidth="1"/>
    <col min="202" max="202" width="43.109375" style="25" customWidth="1"/>
    <col min="203" max="208" width="8.6640625" style="25" customWidth="1"/>
    <col min="209" max="233" width="9.109375" style="25" customWidth="1"/>
    <col min="234" max="234" width="9.6640625" style="25" customWidth="1"/>
    <col min="235" max="16384" width="9.109375" style="25"/>
  </cols>
  <sheetData>
    <row r="1" spans="1:2" s="3" customFormat="1" hidden="1">
      <c r="A1" s="1"/>
      <c r="B1" s="2" t="s">
        <v>0</v>
      </c>
    </row>
    <row r="2" spans="1:2" s="3" customFormat="1" hidden="1">
      <c r="A2" s="1"/>
      <c r="B2" s="2" t="s">
        <v>1</v>
      </c>
    </row>
    <row r="3" spans="1:2" s="3" customFormat="1" hidden="1">
      <c r="A3" s="4"/>
      <c r="B3" s="5" t="s">
        <v>2</v>
      </c>
    </row>
    <row r="4" spans="1:2" s="3" customFormat="1" hidden="1">
      <c r="A4" s="6"/>
      <c r="B4" s="7"/>
    </row>
    <row r="5" spans="1:2" s="3" customFormat="1" hidden="1">
      <c r="A5" s="8"/>
      <c r="B5" s="9"/>
    </row>
    <row r="6" spans="1:2" s="3" customFormat="1" hidden="1">
      <c r="A6" s="8"/>
      <c r="B6" s="9"/>
    </row>
    <row r="7" spans="1:2" s="3" customFormat="1" hidden="1">
      <c r="A7" s="8"/>
      <c r="B7" s="9"/>
    </row>
    <row r="8" spans="1:2" s="3" customFormat="1" hidden="1">
      <c r="A8" s="10"/>
      <c r="B8" s="11"/>
    </row>
    <row r="9" spans="1:2" s="3" customFormat="1" hidden="1">
      <c r="A9" s="12">
        <v>1</v>
      </c>
      <c r="B9" s="12">
        <f>A9+1</f>
        <v>2</v>
      </c>
    </row>
    <row r="10" spans="1:2" s="3" customFormat="1" hidden="1">
      <c r="A10" s="12"/>
      <c r="B10" s="13" t="s">
        <v>3</v>
      </c>
    </row>
    <row r="11" spans="1:2" s="3" customFormat="1" hidden="1">
      <c r="A11" s="14" t="s">
        <v>4</v>
      </c>
      <c r="B11" s="15" t="s">
        <v>5</v>
      </c>
    </row>
    <row r="12" spans="1:2" s="3" customFormat="1" hidden="1">
      <c r="A12" s="14" t="s">
        <v>6</v>
      </c>
      <c r="B12" s="15" t="s">
        <v>7</v>
      </c>
    </row>
    <row r="13" spans="1:2" s="3" customFormat="1" hidden="1">
      <c r="A13" s="12" t="s">
        <v>8</v>
      </c>
      <c r="B13" s="16" t="s">
        <v>9</v>
      </c>
    </row>
    <row r="14" spans="1:2" s="3" customFormat="1" hidden="1">
      <c r="A14" s="14" t="s">
        <v>10</v>
      </c>
      <c r="B14" s="15" t="s">
        <v>11</v>
      </c>
    </row>
    <row r="15" spans="1:2" s="3" customFormat="1" hidden="1">
      <c r="A15" s="14" t="s">
        <v>12</v>
      </c>
      <c r="B15" s="15" t="s">
        <v>13</v>
      </c>
    </row>
    <row r="16" spans="1:2" s="3" customFormat="1" hidden="1">
      <c r="A16" s="14"/>
      <c r="B16" s="15" t="s">
        <v>14</v>
      </c>
    </row>
    <row r="17" spans="1:2" s="3" customFormat="1" hidden="1">
      <c r="A17" s="14"/>
      <c r="B17" s="15" t="s">
        <v>15</v>
      </c>
    </row>
    <row r="18" spans="1:2" s="3" customFormat="1" hidden="1">
      <c r="A18" s="14" t="s">
        <v>16</v>
      </c>
      <c r="B18" s="15" t="s">
        <v>17</v>
      </c>
    </row>
    <row r="19" spans="1:2" s="3" customFormat="1" hidden="1">
      <c r="A19" s="14"/>
      <c r="B19" s="15" t="s">
        <v>18</v>
      </c>
    </row>
    <row r="20" spans="1:2" s="3" customFormat="1" hidden="1">
      <c r="A20" s="14" t="s">
        <v>19</v>
      </c>
      <c r="B20" s="15" t="s">
        <v>20</v>
      </c>
    </row>
    <row r="21" spans="1:2" s="3" customFormat="1" hidden="1">
      <c r="A21" s="14"/>
      <c r="B21" s="15" t="s">
        <v>21</v>
      </c>
    </row>
    <row r="22" spans="1:2" s="3" customFormat="1" hidden="1">
      <c r="A22" s="14"/>
      <c r="B22" s="15" t="s">
        <v>22</v>
      </c>
    </row>
    <row r="23" spans="1:2" s="3" customFormat="1" hidden="1">
      <c r="A23" s="14" t="s">
        <v>23</v>
      </c>
      <c r="B23" s="15" t="s">
        <v>24</v>
      </c>
    </row>
    <row r="24" spans="1:2" s="3" customFormat="1" hidden="1">
      <c r="A24" s="14" t="s">
        <v>25</v>
      </c>
      <c r="B24" s="15" t="s">
        <v>26</v>
      </c>
    </row>
    <row r="25" spans="1:2" s="3" customFormat="1" ht="12" hidden="1" customHeight="1">
      <c r="A25" s="14" t="s">
        <v>27</v>
      </c>
      <c r="B25" s="15" t="s">
        <v>28</v>
      </c>
    </row>
    <row r="26" spans="1:2" s="3" customFormat="1" ht="23.25" hidden="1" customHeight="1">
      <c r="A26" s="14" t="s">
        <v>29</v>
      </c>
      <c r="B26" s="17" t="s">
        <v>30</v>
      </c>
    </row>
    <row r="27" spans="1:2" s="3" customFormat="1" ht="12.75" hidden="1" customHeight="1">
      <c r="A27" s="14"/>
      <c r="B27" s="17" t="s">
        <v>31</v>
      </c>
    </row>
    <row r="28" spans="1:2" s="3" customFormat="1" ht="12.75" hidden="1" customHeight="1">
      <c r="A28" s="14"/>
      <c r="B28" s="17" t="s">
        <v>33</v>
      </c>
    </row>
    <row r="29" spans="1:2" s="3" customFormat="1" ht="13.5" hidden="1" customHeight="1">
      <c r="A29" s="14"/>
      <c r="B29" s="17" t="s">
        <v>34</v>
      </c>
    </row>
    <row r="30" spans="1:2" s="3" customFormat="1" ht="11.25" hidden="1" customHeight="1">
      <c r="A30" s="14"/>
      <c r="B30" s="17" t="s">
        <v>35</v>
      </c>
    </row>
    <row r="31" spans="1:2" s="3" customFormat="1" ht="25.5" hidden="1" customHeight="1">
      <c r="A31" s="14" t="s">
        <v>32</v>
      </c>
      <c r="B31" s="17" t="s">
        <v>36</v>
      </c>
    </row>
    <row r="32" spans="1:2" s="3" customFormat="1" ht="14.25" hidden="1" customHeight="1">
      <c r="A32" s="14" t="s">
        <v>37</v>
      </c>
      <c r="B32" s="17" t="s">
        <v>38</v>
      </c>
    </row>
    <row r="33" spans="1:3" s="3" customFormat="1" ht="12" hidden="1" customHeight="1">
      <c r="A33" s="14"/>
      <c r="B33" s="17" t="s">
        <v>39</v>
      </c>
    </row>
    <row r="34" spans="1:3" s="3" customFormat="1" ht="12.75" hidden="1" customHeight="1">
      <c r="A34" s="14"/>
      <c r="B34" s="17" t="s">
        <v>40</v>
      </c>
    </row>
    <row r="35" spans="1:3" s="3" customFormat="1" ht="13.5" hidden="1" customHeight="1">
      <c r="A35" s="14" t="s">
        <v>41</v>
      </c>
      <c r="B35" s="17" t="s">
        <v>42</v>
      </c>
    </row>
    <row r="36" spans="1:3" s="3" customFormat="1" ht="13.5" hidden="1" customHeight="1">
      <c r="A36" s="18"/>
      <c r="B36" s="19"/>
    </row>
    <row r="37" spans="1:3" s="27" customFormat="1" ht="15" customHeight="1">
      <c r="A37" s="64" t="s">
        <v>134</v>
      </c>
      <c r="B37" s="64"/>
      <c r="C37" s="26"/>
    </row>
    <row r="38" spans="1:3" s="27" customFormat="1" ht="15" customHeight="1">
      <c r="A38" s="64" t="s">
        <v>131</v>
      </c>
      <c r="B38" s="64"/>
      <c r="C38" s="26"/>
    </row>
    <row r="39" spans="1:3" s="27" customFormat="1" ht="15" customHeight="1">
      <c r="A39" s="64" t="s">
        <v>132</v>
      </c>
      <c r="B39" s="64"/>
      <c r="C39" s="26"/>
    </row>
    <row r="40" spans="1:3" s="30" customFormat="1" ht="15.6">
      <c r="A40" s="28" t="s">
        <v>43</v>
      </c>
      <c r="B40" s="29"/>
      <c r="C40" s="28"/>
    </row>
    <row r="41" spans="1:3" s="30" customFormat="1" ht="34.5" customHeight="1">
      <c r="A41" s="31"/>
      <c r="B41" s="32" t="s">
        <v>135</v>
      </c>
      <c r="C41" s="33">
        <v>-2320.9314000000159</v>
      </c>
    </row>
    <row r="42" spans="1:3" s="30" customFormat="1" ht="16.2">
      <c r="A42" s="34"/>
      <c r="B42" s="35" t="s">
        <v>133</v>
      </c>
      <c r="C42" s="36"/>
    </row>
    <row r="43" spans="1:3" s="3" customFormat="1" ht="15.6">
      <c r="A43" s="37" t="s">
        <v>44</v>
      </c>
      <c r="B43" s="38" t="s">
        <v>45</v>
      </c>
      <c r="C43" s="50">
        <v>7149.7919999999986</v>
      </c>
    </row>
    <row r="44" spans="1:3" s="3" customFormat="1" ht="46.8">
      <c r="A44" s="37" t="s">
        <v>46</v>
      </c>
      <c r="B44" s="38" t="s">
        <v>47</v>
      </c>
      <c r="C44" s="50">
        <v>521.94600000000003</v>
      </c>
    </row>
    <row r="45" spans="1:3" s="3" customFormat="1" ht="15.6">
      <c r="A45" s="37"/>
      <c r="B45" s="39" t="s">
        <v>48</v>
      </c>
      <c r="C45" s="51">
        <f>SUM(C43:C44)</f>
        <v>7671.7379999999985</v>
      </c>
    </row>
    <row r="46" spans="1:3" s="3" customFormat="1" ht="16.2">
      <c r="A46" s="37"/>
      <c r="B46" s="47" t="s">
        <v>49</v>
      </c>
      <c r="C46" s="45"/>
    </row>
    <row r="47" spans="1:3" s="3" customFormat="1" ht="15.6">
      <c r="A47" s="37" t="s">
        <v>50</v>
      </c>
      <c r="B47" s="38" t="s">
        <v>51</v>
      </c>
      <c r="C47" s="50">
        <v>2812.1400000000003</v>
      </c>
    </row>
    <row r="48" spans="1:3" s="3" customFormat="1" ht="15.6">
      <c r="A48" s="48" t="s">
        <v>52</v>
      </c>
      <c r="B48" s="38" t="s">
        <v>53</v>
      </c>
      <c r="C48" s="50">
        <v>1300.6559999999999</v>
      </c>
    </row>
    <row r="49" spans="1:3" s="3" customFormat="1" ht="15.6">
      <c r="A49" s="48" t="s">
        <v>54</v>
      </c>
      <c r="B49" s="38" t="s">
        <v>55</v>
      </c>
      <c r="C49" s="50">
        <v>300.83200000000005</v>
      </c>
    </row>
    <row r="50" spans="1:3" s="3" customFormat="1" ht="15.6">
      <c r="A50" s="48" t="s">
        <v>56</v>
      </c>
      <c r="B50" s="38" t="s">
        <v>57</v>
      </c>
      <c r="C50" s="50">
        <v>1095.1300000000001</v>
      </c>
    </row>
    <row r="51" spans="1:3" s="3" customFormat="1" ht="12.75" customHeight="1">
      <c r="A51" s="48" t="s">
        <v>58</v>
      </c>
      <c r="B51" s="38" t="s">
        <v>59</v>
      </c>
      <c r="C51" s="50">
        <v>5519.6569999999992</v>
      </c>
    </row>
    <row r="52" spans="1:3" s="3" customFormat="1" ht="15.6">
      <c r="A52" s="48" t="s">
        <v>60</v>
      </c>
      <c r="B52" s="38" t="s">
        <v>61</v>
      </c>
      <c r="C52" s="50">
        <v>7347.119999999999</v>
      </c>
    </row>
    <row r="53" spans="1:3" s="3" customFormat="1" ht="31.2">
      <c r="A53" s="37" t="s">
        <v>62</v>
      </c>
      <c r="B53" s="38" t="s">
        <v>63</v>
      </c>
      <c r="C53" s="50">
        <v>498.48999999999995</v>
      </c>
    </row>
    <row r="54" spans="1:3" s="3" customFormat="1" ht="31.2">
      <c r="A54" s="37" t="s">
        <v>64</v>
      </c>
      <c r="B54" s="38" t="s">
        <v>65</v>
      </c>
      <c r="C54" s="50">
        <v>167.048</v>
      </c>
    </row>
    <row r="55" spans="1:3" s="3" customFormat="1" ht="15.6">
      <c r="A55" s="37" t="s">
        <v>66</v>
      </c>
      <c r="B55" s="38" t="s">
        <v>67</v>
      </c>
      <c r="C55" s="50">
        <v>2163.3259999999996</v>
      </c>
    </row>
    <row r="56" spans="1:3" s="3" customFormat="1" ht="15.6">
      <c r="A56" s="37" t="s">
        <v>68</v>
      </c>
      <c r="B56" s="38" t="s">
        <v>69</v>
      </c>
      <c r="C56" s="50">
        <v>601.66399999999999</v>
      </c>
    </row>
    <row r="57" spans="1:3" s="3" customFormat="1" ht="15.6">
      <c r="A57" s="37"/>
      <c r="B57" s="39" t="s">
        <v>70</v>
      </c>
      <c r="C57" s="51">
        <f>SUM(C47:C56)</f>
        <v>21806.063000000002</v>
      </c>
    </row>
    <row r="58" spans="1:3" s="3" customFormat="1" ht="16.2">
      <c r="A58" s="37"/>
      <c r="B58" s="47" t="s">
        <v>71</v>
      </c>
      <c r="C58" s="45"/>
    </row>
    <row r="59" spans="1:3" s="3" customFormat="1" ht="31.2">
      <c r="A59" s="37" t="s">
        <v>72</v>
      </c>
      <c r="B59" s="38" t="s">
        <v>73</v>
      </c>
      <c r="C59" s="45"/>
    </row>
    <row r="60" spans="1:3" s="20" customFormat="1" ht="17.25" customHeight="1">
      <c r="A60" s="37"/>
      <c r="B60" s="38" t="s">
        <v>74</v>
      </c>
      <c r="C60" s="49">
        <v>7316.21</v>
      </c>
    </row>
    <row r="61" spans="1:3" s="20" customFormat="1" ht="15.6">
      <c r="A61" s="37"/>
      <c r="B61" s="38" t="s">
        <v>75</v>
      </c>
      <c r="C61" s="49">
        <v>3318.21</v>
      </c>
    </row>
    <row r="62" spans="1:3" s="20" customFormat="1" ht="15.6">
      <c r="A62" s="37"/>
      <c r="B62" s="38" t="s">
        <v>76</v>
      </c>
      <c r="C62" s="49">
        <v>122.13</v>
      </c>
    </row>
    <row r="63" spans="1:3" s="20" customFormat="1" ht="15.6">
      <c r="A63" s="37"/>
      <c r="B63" s="38" t="s">
        <v>77</v>
      </c>
      <c r="C63" s="49">
        <v>1755.3600000000001</v>
      </c>
    </row>
    <row r="64" spans="1:3" s="20" customFormat="1" ht="15.6">
      <c r="A64" s="37"/>
      <c r="B64" s="38" t="s">
        <v>78</v>
      </c>
      <c r="C64" s="49">
        <v>3331.68</v>
      </c>
    </row>
    <row r="65" spans="1:3" s="3" customFormat="1" ht="15.6">
      <c r="A65" s="37"/>
      <c r="B65" s="39" t="s">
        <v>79</v>
      </c>
      <c r="C65" s="46">
        <f>SUM(C59:C64)</f>
        <v>15843.59</v>
      </c>
    </row>
    <row r="66" spans="1:3" s="3" customFormat="1" ht="16.2">
      <c r="A66" s="37"/>
      <c r="B66" s="47" t="s">
        <v>80</v>
      </c>
      <c r="C66" s="45"/>
    </row>
    <row r="67" spans="1:3" s="3" customFormat="1" ht="31.2">
      <c r="A67" s="37" t="s">
        <v>81</v>
      </c>
      <c r="B67" s="38" t="s">
        <v>82</v>
      </c>
      <c r="C67" s="45">
        <v>2137.92</v>
      </c>
    </row>
    <row r="68" spans="1:3" s="3" customFormat="1" ht="46.8">
      <c r="A68" s="37" t="s">
        <v>83</v>
      </c>
      <c r="B68" s="38" t="s">
        <v>84</v>
      </c>
      <c r="C68" s="45">
        <v>2137.92</v>
      </c>
    </row>
    <row r="69" spans="1:3" s="3" customFormat="1" ht="15.6">
      <c r="A69" s="37"/>
      <c r="B69" s="39" t="s">
        <v>85</v>
      </c>
      <c r="C69" s="46">
        <f>SUM(C67:C68)</f>
        <v>4275.84</v>
      </c>
    </row>
    <row r="70" spans="1:3" s="3" customFormat="1" ht="31.2">
      <c r="A70" s="40" t="s">
        <v>86</v>
      </c>
      <c r="B70" s="39" t="s">
        <v>87</v>
      </c>
      <c r="C70" s="50">
        <v>5973.6000000000013</v>
      </c>
    </row>
    <row r="71" spans="1:3" s="3" customFormat="1" ht="15.6">
      <c r="A71" s="40" t="s">
        <v>88</v>
      </c>
      <c r="B71" s="39" t="s">
        <v>89</v>
      </c>
      <c r="C71" s="50">
        <v>1697.7600000000002</v>
      </c>
    </row>
    <row r="72" spans="1:3" s="3" customFormat="1" ht="15.6">
      <c r="A72" s="40"/>
      <c r="B72" s="39" t="s">
        <v>90</v>
      </c>
      <c r="C72" s="51">
        <f>SUM(C70:C71)</f>
        <v>7671.3600000000015</v>
      </c>
    </row>
    <row r="73" spans="1:3" s="3" customFormat="1" ht="15.6">
      <c r="A73" s="40" t="s">
        <v>91</v>
      </c>
      <c r="B73" s="39" t="s">
        <v>92</v>
      </c>
      <c r="C73" s="46">
        <v>0</v>
      </c>
    </row>
    <row r="74" spans="1:3" s="3" customFormat="1" ht="15.6">
      <c r="A74" s="40" t="s">
        <v>93</v>
      </c>
      <c r="B74" s="39" t="s">
        <v>94</v>
      </c>
      <c r="C74" s="46">
        <v>0</v>
      </c>
    </row>
    <row r="75" spans="1:3" s="3" customFormat="1" ht="15.6">
      <c r="A75" s="40"/>
      <c r="B75" s="39"/>
      <c r="C75" s="45"/>
    </row>
    <row r="76" spans="1:3" s="21" customFormat="1" ht="16.2">
      <c r="A76" s="40"/>
      <c r="B76" s="35" t="s">
        <v>95</v>
      </c>
      <c r="C76" s="49"/>
    </row>
    <row r="77" spans="1:3" s="22" customFormat="1" ht="15.6">
      <c r="A77" s="37" t="s">
        <v>96</v>
      </c>
      <c r="B77" s="38" t="s">
        <v>97</v>
      </c>
      <c r="C77" s="49">
        <v>3390</v>
      </c>
    </row>
    <row r="78" spans="1:3" s="22" customFormat="1" ht="15.6">
      <c r="A78" s="37"/>
      <c r="B78" s="38" t="s">
        <v>98</v>
      </c>
      <c r="C78" s="49">
        <v>3390</v>
      </c>
    </row>
    <row r="79" spans="1:3" s="22" customFormat="1" ht="36.75" customHeight="1">
      <c r="A79" s="37"/>
      <c r="B79" s="38" t="s">
        <v>99</v>
      </c>
      <c r="C79" s="49">
        <v>3300.6000000000008</v>
      </c>
    </row>
    <row r="80" spans="1:3" s="22" customFormat="1" ht="35.25" customHeight="1">
      <c r="A80" s="37" t="s">
        <v>100</v>
      </c>
      <c r="B80" s="38" t="s">
        <v>99</v>
      </c>
      <c r="C80" s="49">
        <v>3300.6000000000008</v>
      </c>
    </row>
    <row r="81" spans="1:3" s="22" customFormat="1" ht="15.6">
      <c r="A81" s="37"/>
      <c r="B81" s="39" t="s">
        <v>101</v>
      </c>
      <c r="C81" s="46">
        <f>SUM(C77:C80)</f>
        <v>13381.2</v>
      </c>
    </row>
    <row r="82" spans="1:3" s="23" customFormat="1" ht="16.2">
      <c r="A82" s="41"/>
      <c r="B82" s="35" t="s">
        <v>102</v>
      </c>
      <c r="C82" s="38"/>
    </row>
    <row r="83" spans="1:3" s="23" customFormat="1" ht="27" customHeight="1">
      <c r="A83" s="34" t="s">
        <v>103</v>
      </c>
      <c r="B83" s="39" t="s">
        <v>104</v>
      </c>
      <c r="C83" s="38"/>
    </row>
    <row r="84" spans="1:3" s="23" customFormat="1" ht="31.2">
      <c r="A84" s="41"/>
      <c r="B84" s="42" t="s">
        <v>105</v>
      </c>
      <c r="C84" s="52">
        <v>760.94</v>
      </c>
    </row>
    <row r="85" spans="1:3" s="23" customFormat="1" ht="31.5" customHeight="1">
      <c r="A85" s="34" t="s">
        <v>106</v>
      </c>
      <c r="B85" s="39" t="s">
        <v>107</v>
      </c>
      <c r="C85" s="52"/>
    </row>
    <row r="86" spans="1:3" s="23" customFormat="1" ht="15.6">
      <c r="A86" s="43"/>
      <c r="B86" s="44" t="s">
        <v>108</v>
      </c>
      <c r="C86" s="52"/>
    </row>
    <row r="87" spans="1:3" s="23" customFormat="1" ht="15.6">
      <c r="A87" s="43" t="s">
        <v>109</v>
      </c>
      <c r="B87" s="42" t="s">
        <v>110</v>
      </c>
      <c r="C87" s="52">
        <v>3561.05</v>
      </c>
    </row>
    <row r="88" spans="1:3" s="23" customFormat="1" ht="15.6">
      <c r="A88" s="43" t="s">
        <v>111</v>
      </c>
      <c r="B88" s="42" t="s">
        <v>112</v>
      </c>
      <c r="C88" s="52">
        <v>142.06</v>
      </c>
    </row>
    <row r="89" spans="1:3" s="23" customFormat="1" ht="15.6">
      <c r="A89" s="43" t="s">
        <v>113</v>
      </c>
      <c r="B89" s="42" t="s">
        <v>114</v>
      </c>
      <c r="C89" s="52">
        <v>1147.46</v>
      </c>
    </row>
    <row r="90" spans="1:3" s="23" customFormat="1" ht="15.6">
      <c r="A90" s="43" t="s">
        <v>10</v>
      </c>
      <c r="B90" s="42" t="s">
        <v>115</v>
      </c>
      <c r="C90" s="52">
        <v>313.77999999999997</v>
      </c>
    </row>
    <row r="91" spans="1:3" s="23" customFormat="1" ht="18.600000000000001">
      <c r="A91" s="43" t="s">
        <v>12</v>
      </c>
      <c r="B91" s="42" t="s">
        <v>136</v>
      </c>
      <c r="C91" s="52">
        <v>88.38</v>
      </c>
    </row>
    <row r="92" spans="1:3" s="23" customFormat="1" ht="15.6">
      <c r="A92" s="43" t="s">
        <v>16</v>
      </c>
      <c r="B92" s="42" t="s">
        <v>116</v>
      </c>
      <c r="C92" s="52">
        <v>40.451999999999998</v>
      </c>
    </row>
    <row r="93" spans="1:3" s="23" customFormat="1" ht="15.6">
      <c r="A93" s="43" t="s">
        <v>19</v>
      </c>
      <c r="B93" s="42" t="s">
        <v>117</v>
      </c>
      <c r="C93" s="52">
        <v>663.48</v>
      </c>
    </row>
    <row r="94" spans="1:3" s="23" customFormat="1" ht="15.6">
      <c r="A94" s="43"/>
      <c r="B94" s="42" t="s">
        <v>118</v>
      </c>
      <c r="C94" s="52">
        <v>918.01</v>
      </c>
    </row>
    <row r="95" spans="1:3" s="23" customFormat="1" ht="15.6">
      <c r="A95" s="43"/>
      <c r="B95" s="42" t="s">
        <v>119</v>
      </c>
      <c r="C95" s="52">
        <v>20.225999999999999</v>
      </c>
    </row>
    <row r="96" spans="1:3" s="23" customFormat="1" ht="15.6">
      <c r="A96" s="34" t="s">
        <v>120</v>
      </c>
      <c r="B96" s="39" t="s">
        <v>121</v>
      </c>
      <c r="C96" s="52"/>
    </row>
    <row r="97" spans="1:6" s="23" customFormat="1" ht="15.6">
      <c r="A97" s="41"/>
      <c r="B97" s="42" t="s">
        <v>122</v>
      </c>
      <c r="C97" s="52">
        <v>217.84320000000002</v>
      </c>
    </row>
    <row r="98" spans="1:6" s="23" customFormat="1" ht="15.6">
      <c r="A98" s="41"/>
      <c r="B98" s="42" t="s">
        <v>123</v>
      </c>
      <c r="C98" s="52">
        <v>332.56</v>
      </c>
    </row>
    <row r="99" spans="1:6" s="23" customFormat="1" ht="15.6">
      <c r="A99" s="41"/>
      <c r="B99" s="42" t="s">
        <v>124</v>
      </c>
      <c r="C99" s="52">
        <v>60.697600000000001</v>
      </c>
    </row>
    <row r="100" spans="1:6" s="23" customFormat="1" ht="15.6">
      <c r="A100" s="41"/>
      <c r="B100" s="38" t="s">
        <v>125</v>
      </c>
      <c r="C100" s="52">
        <v>2305.5</v>
      </c>
    </row>
    <row r="101" spans="1:6" s="23" customFormat="1" ht="31.2">
      <c r="A101" s="41"/>
      <c r="B101" s="38" t="s">
        <v>126</v>
      </c>
      <c r="C101" s="52">
        <v>436.392</v>
      </c>
    </row>
    <row r="102" spans="1:6" s="23" customFormat="1" ht="15.6">
      <c r="A102" s="34"/>
      <c r="B102" s="39" t="s">
        <v>127</v>
      </c>
      <c r="C102" s="53">
        <f>SUM(C84:C101)</f>
        <v>11008.8308</v>
      </c>
    </row>
    <row r="103" spans="1:6" s="23" customFormat="1" ht="15.6">
      <c r="A103" s="41"/>
      <c r="B103" s="39" t="s">
        <v>128</v>
      </c>
      <c r="C103" s="53">
        <v>16914.719999999998</v>
      </c>
    </row>
    <row r="104" spans="1:6" s="23" customFormat="1" ht="15.6">
      <c r="A104" s="41" t="s">
        <v>129</v>
      </c>
      <c r="B104" s="39" t="s">
        <v>130</v>
      </c>
      <c r="C104" s="53">
        <f>C45+C57+C65+C69+C72+C81+C102+C103</f>
        <v>98573.341799999995</v>
      </c>
    </row>
    <row r="105" spans="1:6" s="58" customFormat="1" ht="13.8">
      <c r="A105" s="54"/>
      <c r="B105" s="55" t="s">
        <v>137</v>
      </c>
      <c r="C105" s="56">
        <v>96960.960000000006</v>
      </c>
      <c r="D105" s="57"/>
      <c r="E105" s="57"/>
      <c r="F105" s="57"/>
    </row>
    <row r="106" spans="1:6" s="58" customFormat="1" ht="13.8">
      <c r="A106" s="54"/>
      <c r="B106" s="55" t="s">
        <v>138</v>
      </c>
      <c r="C106" s="56">
        <v>93506.29</v>
      </c>
      <c r="D106" s="59"/>
      <c r="E106" s="59"/>
      <c r="F106" s="59"/>
    </row>
    <row r="107" spans="1:6" s="58" customFormat="1" ht="13.8">
      <c r="A107" s="54"/>
      <c r="B107" s="55" t="s">
        <v>140</v>
      </c>
      <c r="C107" s="60">
        <f>C106-C104</f>
        <v>-5067.0518000000011</v>
      </c>
      <c r="D107" s="59"/>
      <c r="E107" s="59"/>
      <c r="F107" s="59"/>
    </row>
    <row r="108" spans="1:6" s="61" customFormat="1" ht="13.8">
      <c r="A108" s="54"/>
      <c r="B108" s="55" t="s">
        <v>139</v>
      </c>
      <c r="C108" s="60">
        <f>C41+C107</f>
        <v>-7387.983200000017</v>
      </c>
    </row>
    <row r="109" spans="1:6" ht="15.6">
      <c r="A109" s="62"/>
      <c r="B109" s="63"/>
      <c r="C109" s="62"/>
    </row>
    <row r="110" spans="1:6" ht="15.6">
      <c r="A110" s="62"/>
      <c r="B110" s="63"/>
      <c r="C110" s="62"/>
    </row>
    <row r="111" spans="1:6" ht="15.6">
      <c r="A111" s="62"/>
      <c r="B111" s="63"/>
      <c r="C111" s="62"/>
    </row>
    <row r="112" spans="1:6" ht="15.6">
      <c r="A112" s="62"/>
      <c r="B112" s="63"/>
      <c r="C112" s="62"/>
    </row>
    <row r="113" spans="1:3" ht="15.6">
      <c r="A113" s="62"/>
      <c r="B113" s="63"/>
      <c r="C113" s="62"/>
    </row>
    <row r="114" spans="1:3" ht="15.6">
      <c r="A114" s="62"/>
      <c r="B114" s="63"/>
      <c r="C114" s="62"/>
    </row>
  </sheetData>
  <mergeCells count="3">
    <mergeCell ref="A37:B37"/>
    <mergeCell ref="A38:B38"/>
    <mergeCell ref="A39:B39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2022-02-04T02:50:29Z</dcterms:created>
  <dcterms:modified xsi:type="dcterms:W3CDTF">2022-03-12T08:21:02Z</dcterms:modified>
</cp:coreProperties>
</file>