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39" i="1"/>
  <c r="C141"/>
  <c r="C145"/>
  <c r="C146"/>
  <c r="C70"/>
  <c r="C61"/>
  <c r="C58"/>
  <c r="C51"/>
  <c r="C42"/>
  <c r="C30"/>
  <c r="C22"/>
</calcChain>
</file>

<file path=xl/sharedStrings.xml><?xml version="1.0" encoding="utf-8"?>
<sst xmlns="http://schemas.openxmlformats.org/spreadsheetml/2006/main" count="194" uniqueCount="178">
  <si>
    <t xml:space="preserve">Затраты на управление, содержание и текущий ремонт общедомового оборудования </t>
  </si>
  <si>
    <t>многоквартирного жилого дома</t>
  </si>
  <si>
    <t>Парковая, 14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</si>
  <si>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</si>
  <si>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</si>
  <si>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</si>
  <si>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 xml:space="preserve">Влажное подметание пожарной лестницы </t>
  </si>
  <si>
    <t>Влажное подметание  общих балконов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</si>
  <si>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</si>
  <si>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</si>
  <si>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</si>
  <si>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</si>
  <si>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</si>
  <si>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1.6.</t>
  </si>
  <si>
    <t>Очистка чердака от мусора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</si>
  <si>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</si>
  <si>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</si>
  <si>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</si>
  <si>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</si>
  <si>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</si>
  <si>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</si>
  <si>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</si>
  <si>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</si>
  <si>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</si>
  <si>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</si>
  <si>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</si>
  <si>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</si>
  <si>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</si>
  <si>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</si>
  <si>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</si>
  <si>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</si>
  <si>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</si>
  <si>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</si>
  <si>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</si>
  <si>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</si>
  <si>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</si>
  <si>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</si>
  <si>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</si>
  <si>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</si>
  <si>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</si>
  <si>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</si>
  <si>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выше  2-х см</t>
  </si>
  <si>
    <t xml:space="preserve"> 2.6 </t>
  </si>
  <si>
    <t>Подметание снега до 2-х см</t>
  </si>
  <si>
    <t xml:space="preserve"> 2.7</t>
  </si>
  <si>
    <t xml:space="preserve">Сдвижка и подметание территории в зимний период (механизированная уборка) </t>
  </si>
  <si>
    <t>2.8.</t>
  </si>
  <si>
    <t>Посыпка пешеходных дорожек и проездов противогололедными материалами шириной 0,5м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</si>
  <si>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</si>
  <si>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</si>
  <si>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</si>
  <si>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</si>
  <si>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</si>
  <si>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</si>
  <si>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</si>
  <si>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</si>
  <si>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</si>
  <si>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</si>
  <si>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</si>
  <si>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</si>
  <si>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</si>
  <si>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</si>
  <si>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</si>
  <si>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</si>
  <si>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</si>
  <si>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</si>
  <si>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</si>
  <si>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</si>
  <si>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</si>
  <si>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</si>
  <si>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4.4.</t>
  </si>
  <si>
    <t>Ершение канализационного лежака (прочистка)</t>
  </si>
  <si>
    <t xml:space="preserve"> 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</si>
  <si>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</si>
  <si>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</si>
  <si>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</si>
  <si>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</si>
  <si>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</si>
  <si>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</si>
  <si>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</si>
  <si>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</si>
  <si>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 (контейнерная)</t>
  </si>
  <si>
    <t>7.</t>
  </si>
  <si>
    <t>Дезинсекция (контейнерная)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</si>
  <si>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</si>
  <si>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</si>
  <si>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</si>
  <si>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</si>
  <si>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</si>
  <si>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</si>
  <si>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</si>
  <si>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</si>
  <si>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</si>
  <si>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</si>
  <si>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</si>
  <si>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</si>
  <si>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</si>
  <si>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</si>
  <si>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</t>
  </si>
  <si>
    <t>замена автоматического выключателя 16А (кв.№71)</t>
  </si>
  <si>
    <t>замена энергосберегающего патрона на лестничном марше</t>
  </si>
  <si>
    <t>смена ламп накаливания</t>
  </si>
  <si>
    <t>устройство кабель-каналов на жидкие гвозди и  и укладка проводов в кабель-канал (4-6этажи):</t>
  </si>
  <si>
    <t>а</t>
  </si>
  <si>
    <t>устройство кабель -канала 25*16</t>
  </si>
  <si>
    <t>б</t>
  </si>
  <si>
    <t>устройство кабель-канала 40*25</t>
  </si>
  <si>
    <t xml:space="preserve">замена патрона настенного карболитового на незадымляемой лестнице </t>
  </si>
  <si>
    <t>замена светильников ЛУЧ-220-С64ФА ДРАЙВ на лестничной клетке (4,5 этажи)</t>
  </si>
  <si>
    <t>укладка проводов в кабель-канал (7,8,9 этажи):</t>
  </si>
  <si>
    <t>устройство кабель-канала 25*16</t>
  </si>
  <si>
    <t>укладка проводов в кабель канал с устройством кабель-каналов (10,11,12этажи):</t>
  </si>
  <si>
    <t>кабель-канал 25*16</t>
  </si>
  <si>
    <t>кабель-канал 40*25</t>
  </si>
  <si>
    <t>замена автоматического выключателя 16А (кв.№12)</t>
  </si>
  <si>
    <t>укладка проводов в кабель канал с устройством кабель-каналов:</t>
  </si>
  <si>
    <t>кабель канал 25*16</t>
  </si>
  <si>
    <t>смена автоматического выключателя 16А (ВРУ, схема электроснабжения лифта)</t>
  </si>
  <si>
    <t>замена светильников ЛУЧ-220-С64ФА ДРАЙВ на лестничной клетке (8-12 этажи)</t>
  </si>
  <si>
    <t>9.2.</t>
  </si>
  <si>
    <t>Текущий ремонт систем водоснабжения и водоотведения (непредвиденные работы</t>
  </si>
  <si>
    <t>замена вентиля Ду 25 мм на стояке ГВС с отжигом (чердак, стояк квартиры №5)</t>
  </si>
  <si>
    <t>герметизация примыканий силиконовым герметиком (кв.№5)</t>
  </si>
  <si>
    <t>установка сбросных вентилей Ду 15 мм на стояках ГВС (чердак, стояки кв. № 4,5)</t>
  </si>
  <si>
    <t>установка хомута на магистрали ХВС (подвал)</t>
  </si>
  <si>
    <t>устранение свища на стояке ГВС (кв.№8)</t>
  </si>
  <si>
    <t xml:space="preserve">замена участка стояка канализации Ду 100мм (подвал, цокольный этаж) согласно сметы </t>
  </si>
  <si>
    <t xml:space="preserve"> 9.3</t>
  </si>
  <si>
    <t>Текущий ремонт систем конструкт.элементов) (непредвиденные работы</t>
  </si>
  <si>
    <t>Ремонт лестничной клетки 5 этаж</t>
  </si>
  <si>
    <t>ремонт лестничной клетки 4,6 этажи</t>
  </si>
  <si>
    <t>установка емкостей на чердаке в местах течи кровли</t>
  </si>
  <si>
    <t>осмотр чердаков на наличие течей с кровли</t>
  </si>
  <si>
    <t>ремонт л/к 7 этаж</t>
  </si>
  <si>
    <t>ремонт л/к 8 этаж</t>
  </si>
  <si>
    <t>установка лотков на чердаке из профиля ПП 60/27 3м</t>
  </si>
  <si>
    <t>смена дверного навеса на дверном полотне (10 этаж незадымляемая лестница)</t>
  </si>
  <si>
    <t>обивка оцинкованным листом дв. Полотно (10этаж незадымляемая лестница)</t>
  </si>
  <si>
    <t>смена дв.ручки-скобы (10этаж незадымляемая лестница</t>
  </si>
  <si>
    <t>ремонт л/к 9 этаж</t>
  </si>
  <si>
    <t>ремонт кровли (трещины, примыкания) РИЗОЛИНОМ</t>
  </si>
  <si>
    <t>герметизация примыканий герметиком бутилкаучуковым</t>
  </si>
  <si>
    <t>замена дверного полотна б/у с подгонкой, установкой навесов, ручки, пружины (8 этаж, незадымляемая лестница)</t>
  </si>
  <si>
    <t>установка  в чердаке лотков б/у 14шт*1,25мп</t>
  </si>
  <si>
    <t>ремонт кровли вокруг ливневой воронки в 5 слоев</t>
  </si>
  <si>
    <t>герметизация трещин кровли бутилкаучуковой мастикой вокруг воронки</t>
  </si>
  <si>
    <t>пропекание покрытия  мягкой кровли вокруг воронки</t>
  </si>
  <si>
    <t>пропекание примыкания покрытия  мягкой кровли к стене</t>
  </si>
  <si>
    <t>герметизация трещин кровли бутилкаучуковой мастикой примыканий</t>
  </si>
  <si>
    <t>ремонт дверного полотна с подгонкой, переустановкой филенки (5 этаж, пожарная лестница)</t>
  </si>
  <si>
    <t>ремонт асфальтового покрытия (под квартирой № 1)</t>
  </si>
  <si>
    <t>Ремонт л/к 10 эт.</t>
  </si>
  <si>
    <t>Ремонт л/к 11 эт.</t>
  </si>
  <si>
    <t>Ремонт л/к 12 эт.</t>
  </si>
  <si>
    <t>Ремонт л/к 2 эт.</t>
  </si>
  <si>
    <t>смена навеса на двери на незадымляемой лестнице (8,11этажи)</t>
  </si>
  <si>
    <t>ремонт решетки на незадымляемой лестнице (2 этаж) со сменой арматуры 12А СВАРКА</t>
  </si>
  <si>
    <t>ремонт дверного полотна с заменой филенки б/у (3 этаж, незадымляемая лестница)</t>
  </si>
  <si>
    <t>устройство штапика (3 этаж незадымляемая лестница)</t>
  </si>
  <si>
    <t>устройство обналички (3 этаж незадымляемая лестница)</t>
  </si>
  <si>
    <t xml:space="preserve">осмотр чердаков на наличие течи </t>
  </si>
  <si>
    <t xml:space="preserve">            ИТОГО по п. 9 :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</si>
  <si>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</si>
  <si>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</si>
  <si>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</si>
  <si>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  :</t>
  </si>
  <si>
    <t>по управлению и обслуживанию</t>
  </si>
  <si>
    <t>МКД по ул.Парковая 14</t>
  </si>
  <si>
    <t>1. Содержание помещений общего пользования</t>
  </si>
  <si>
    <t xml:space="preserve">Отчет за 2021 г. </t>
  </si>
  <si>
    <t>Результат на 01.01.2021 г. ("+" экономия, "-" перерасход)</t>
  </si>
  <si>
    <t xml:space="preserve">Итого начислено населению </t>
  </si>
  <si>
    <t xml:space="preserve">Итого оплачено населением </t>
  </si>
  <si>
    <t>Доход от сдачи в аренду нежилых помещений(без НДС)</t>
  </si>
  <si>
    <t>Результат накоплением "+" - экономия "-" - перерасход</t>
  </si>
  <si>
    <t>Результат за 2021 год "+" - экономия "-" - перерасход</t>
  </si>
  <si>
    <t>ремонт окна</t>
  </si>
  <si>
    <t>установка видеорегистратора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</si>
</sst>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u/>
      <sz val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wrapText="1"/>
    </xf>
    <xf numFmtId="0" fontId="5" fillId="0" borderId="0" xfId="0" applyFont="1" applyBorder="1"/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2" fontId="8" fillId="0" borderId="1" xfId="2" applyNumberFormat="1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2" fontId="9" fillId="0" borderId="1" xfId="2" applyNumberFormat="1" applyFont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16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/>
    </xf>
    <xf numFmtId="0" fontId="8" fillId="0" borderId="1" xfId="1" applyFont="1" applyBorder="1" applyAlignment="1">
      <alignment horizontal="center" wrapText="1"/>
    </xf>
    <xf numFmtId="0" fontId="8" fillId="0" borderId="1" xfId="1" applyFont="1" applyBorder="1" applyAlignment="1">
      <alignment wrapText="1"/>
    </xf>
    <xf numFmtId="2" fontId="8" fillId="0" borderId="1" xfId="2" applyNumberFormat="1" applyFont="1" applyFill="1" applyBorder="1" applyAlignment="1">
      <alignment wrapText="1"/>
    </xf>
    <xf numFmtId="2" fontId="12" fillId="0" borderId="0" xfId="1" applyNumberFormat="1" applyFont="1"/>
    <xf numFmtId="0" fontId="12" fillId="0" borderId="0" xfId="1" applyFont="1"/>
    <xf numFmtId="0" fontId="13" fillId="0" borderId="0" xfId="0" applyFont="1" applyFill="1" applyAlignment="1">
      <alignment vertical="center"/>
    </xf>
    <xf numFmtId="2" fontId="13" fillId="0" borderId="0" xfId="1" applyNumberFormat="1" applyFont="1"/>
    <xf numFmtId="0" fontId="13" fillId="0" borderId="0" xfId="0" applyFont="1" applyBorder="1" applyAlignment="1">
      <alignment vertic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6" fillId="0" borderId="0" xfId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topLeftCell="A122" workbookViewId="0">
      <selection activeCell="C145" sqref="C145"/>
    </sheetView>
  </sheetViews>
  <sheetFormatPr defaultColWidth="9.109375" defaultRowHeight="14.4"/>
  <cols>
    <col min="1" max="1" width="5" style="5" customWidth="1"/>
    <col min="2" max="2" width="70.33203125" style="7" customWidth="1"/>
    <col min="3" max="3" width="19.33203125" style="7" customWidth="1"/>
    <col min="4" max="200" width="9.109375" style="7" customWidth="1"/>
    <col min="201" max="201" width="5" style="7" customWidth="1"/>
    <col min="202" max="202" width="46" style="7" customWidth="1"/>
    <col min="203" max="212" width="9.33203125" style="7" customWidth="1"/>
    <col min="213" max="16384" width="9.109375" style="7"/>
  </cols>
  <sheetData>
    <row r="1" spans="1:3" s="2" customFormat="1" ht="10.199999999999999" hidden="1">
      <c r="A1" s="45" t="s">
        <v>0</v>
      </c>
      <c r="B1" s="45"/>
    </row>
    <row r="2" spans="1:3" s="2" customFormat="1" ht="10.199999999999999" hidden="1">
      <c r="A2" s="45" t="s">
        <v>1</v>
      </c>
      <c r="B2" s="45"/>
    </row>
    <row r="3" spans="1:3" s="2" customFormat="1" ht="10.199999999999999" hidden="1">
      <c r="A3" s="46" t="s">
        <v>2</v>
      </c>
      <c r="B3" s="46"/>
    </row>
    <row r="4" spans="1:3" s="2" customFormat="1" ht="10.199999999999999" hidden="1">
      <c r="A4" s="1"/>
      <c r="B4" s="3"/>
    </row>
    <row r="5" spans="1:3" s="10" customFormat="1" ht="15.6">
      <c r="A5" s="44" t="s">
        <v>169</v>
      </c>
      <c r="B5" s="44"/>
      <c r="C5" s="9"/>
    </row>
    <row r="6" spans="1:3" s="10" customFormat="1" ht="15.6">
      <c r="A6" s="44" t="s">
        <v>166</v>
      </c>
      <c r="B6" s="44"/>
      <c r="C6" s="9"/>
    </row>
    <row r="7" spans="1:3" s="10" customFormat="1" ht="15.6">
      <c r="A7" s="44" t="s">
        <v>167</v>
      </c>
      <c r="B7" s="44"/>
      <c r="C7" s="9"/>
    </row>
    <row r="8" spans="1:3" s="10" customFormat="1" ht="15.6">
      <c r="A8" s="11"/>
      <c r="B8" s="11"/>
      <c r="C8" s="9"/>
    </row>
    <row r="9" spans="1:3" s="12" customFormat="1" ht="16.2">
      <c r="A9" s="14"/>
      <c r="B9" s="15" t="s">
        <v>170</v>
      </c>
      <c r="C9" s="18">
        <v>563119.70417000016</v>
      </c>
    </row>
    <row r="10" spans="1:3" s="12" customFormat="1" ht="16.2">
      <c r="A10" s="14"/>
      <c r="B10" s="16" t="s">
        <v>168</v>
      </c>
      <c r="C10" s="17"/>
    </row>
    <row r="11" spans="1:3" s="2" customFormat="1" ht="31.2">
      <c r="A11" s="27" t="s">
        <v>3</v>
      </c>
      <c r="B11" s="19" t="s">
        <v>4</v>
      </c>
      <c r="C11" s="31">
        <v>24196.223999999998</v>
      </c>
    </row>
    <row r="12" spans="1:3" s="2" customFormat="1" ht="31.2">
      <c r="A12" s="27"/>
      <c r="B12" s="19" t="s">
        <v>5</v>
      </c>
      <c r="C12" s="31">
        <v>48536.877999999997</v>
      </c>
    </row>
    <row r="13" spans="1:3" s="2" customFormat="1" ht="15.6">
      <c r="A13" s="27"/>
      <c r="B13" s="19" t="s">
        <v>6</v>
      </c>
      <c r="C13" s="31">
        <v>10615.92</v>
      </c>
    </row>
    <row r="14" spans="1:3" s="2" customFormat="1" ht="15.6">
      <c r="A14" s="27"/>
      <c r="B14" s="19" t="s">
        <v>7</v>
      </c>
      <c r="C14" s="31">
        <v>1326.6349999999998</v>
      </c>
    </row>
    <row r="15" spans="1:3" s="2" customFormat="1" ht="15.6">
      <c r="A15" s="27" t="s">
        <v>8</v>
      </c>
      <c r="B15" s="19" t="s">
        <v>9</v>
      </c>
      <c r="C15" s="31">
        <v>15316.224000000004</v>
      </c>
    </row>
    <row r="16" spans="1:3" s="2" customFormat="1" ht="15.6">
      <c r="A16" s="27"/>
      <c r="B16" s="19" t="s">
        <v>10</v>
      </c>
      <c r="C16" s="31">
        <v>53100.902399999999</v>
      </c>
    </row>
    <row r="17" spans="1:3" s="2" customFormat="1" ht="46.8">
      <c r="A17" s="27" t="s">
        <v>11</v>
      </c>
      <c r="B17" s="19" t="s">
        <v>12</v>
      </c>
      <c r="C17" s="31">
        <v>10446.833200000001</v>
      </c>
    </row>
    <row r="18" spans="1:3" s="2" customFormat="1" ht="15.6">
      <c r="A18" s="27" t="s">
        <v>13</v>
      </c>
      <c r="B18" s="19" t="s">
        <v>14</v>
      </c>
      <c r="C18" s="31">
        <v>2780.085</v>
      </c>
    </row>
    <row r="19" spans="1:3" s="2" customFormat="1" ht="15.6">
      <c r="A19" s="28" t="s">
        <v>15</v>
      </c>
      <c r="B19" s="19" t="s">
        <v>16</v>
      </c>
      <c r="C19" s="31">
        <v>81000</v>
      </c>
    </row>
    <row r="20" spans="1:3" s="2" customFormat="1" ht="15.6">
      <c r="A20" s="28"/>
      <c r="B20" s="19" t="s">
        <v>16</v>
      </c>
      <c r="C20" s="31">
        <v>83400</v>
      </c>
    </row>
    <row r="21" spans="1:3" s="2" customFormat="1" ht="15.6">
      <c r="A21" s="28"/>
      <c r="B21" s="19" t="s">
        <v>17</v>
      </c>
      <c r="C21" s="31">
        <v>11484</v>
      </c>
    </row>
    <row r="22" spans="1:3" s="2" customFormat="1" ht="15.6">
      <c r="A22" s="27"/>
      <c r="B22" s="20" t="s">
        <v>18</v>
      </c>
      <c r="C22" s="32">
        <f>SUM(C11:C21)</f>
        <v>342203.70159999997</v>
      </c>
    </row>
    <row r="23" spans="1:3" s="2" customFormat="1" ht="16.2">
      <c r="A23" s="27"/>
      <c r="B23" s="29" t="s">
        <v>19</v>
      </c>
      <c r="C23" s="19"/>
    </row>
    <row r="24" spans="1:3" s="2" customFormat="1" ht="15.6">
      <c r="A24" s="27" t="s">
        <v>20</v>
      </c>
      <c r="B24" s="19" t="s">
        <v>21</v>
      </c>
      <c r="C24" s="31">
        <v>6164.6400000000021</v>
      </c>
    </row>
    <row r="25" spans="1:3" s="2" customFormat="1" ht="15.6">
      <c r="A25" s="27" t="s">
        <v>22</v>
      </c>
      <c r="B25" s="19" t="s">
        <v>23</v>
      </c>
      <c r="C25" s="31">
        <v>13970.46</v>
      </c>
    </row>
    <row r="26" spans="1:3" s="2" customFormat="1" ht="15.6">
      <c r="A26" s="27" t="s">
        <v>24</v>
      </c>
      <c r="B26" s="19" t="s">
        <v>25</v>
      </c>
      <c r="C26" s="31">
        <v>17761.146479999999</v>
      </c>
    </row>
    <row r="27" spans="1:3" s="2" customFormat="1" ht="15.6">
      <c r="A27" s="27" t="s">
        <v>26</v>
      </c>
      <c r="B27" s="19" t="s">
        <v>27</v>
      </c>
      <c r="C27" s="31">
        <v>289.24</v>
      </c>
    </row>
    <row r="28" spans="1:3" s="2" customFormat="1" ht="15.6">
      <c r="A28" s="27" t="s">
        <v>28</v>
      </c>
      <c r="B28" s="19" t="s">
        <v>29</v>
      </c>
      <c r="C28" s="31">
        <v>8100.0959999999995</v>
      </c>
    </row>
    <row r="29" spans="1:3" s="2" customFormat="1" ht="15.6">
      <c r="A29" s="27" t="s">
        <v>30</v>
      </c>
      <c r="B29" s="19" t="s">
        <v>31</v>
      </c>
      <c r="C29" s="31">
        <v>584.88</v>
      </c>
    </row>
    <row r="30" spans="1:3" s="2" customFormat="1" ht="15.6">
      <c r="A30" s="27"/>
      <c r="B30" s="20" t="s">
        <v>32</v>
      </c>
      <c r="C30" s="32">
        <f>SUM(C24:C29)</f>
        <v>46870.462479999995</v>
      </c>
    </row>
    <row r="31" spans="1:3" s="2" customFormat="1" ht="32.4">
      <c r="A31" s="27"/>
      <c r="B31" s="16" t="s">
        <v>33</v>
      </c>
      <c r="C31" s="19"/>
    </row>
    <row r="32" spans="1:3" s="2" customFormat="1" ht="15.6">
      <c r="A32" s="27" t="s">
        <v>20</v>
      </c>
      <c r="B32" s="19" t="s">
        <v>34</v>
      </c>
      <c r="C32" s="31">
        <v>3564.9178499999998</v>
      </c>
    </row>
    <row r="33" spans="1:3" s="2" customFormat="1" ht="15.6">
      <c r="A33" s="28" t="s">
        <v>22</v>
      </c>
      <c r="B33" s="19" t="s">
        <v>35</v>
      </c>
      <c r="C33" s="31">
        <v>3452.8094999999998</v>
      </c>
    </row>
    <row r="34" spans="1:3" s="2" customFormat="1" ht="15.6">
      <c r="A34" s="28" t="s">
        <v>36</v>
      </c>
      <c r="B34" s="19" t="s">
        <v>37</v>
      </c>
      <c r="C34" s="31">
        <v>3194.4360000000001</v>
      </c>
    </row>
    <row r="35" spans="1:3" s="2" customFormat="1" ht="15.6">
      <c r="A35" s="28" t="s">
        <v>38</v>
      </c>
      <c r="B35" s="19" t="s">
        <v>39</v>
      </c>
      <c r="C35" s="31">
        <v>1106.42</v>
      </c>
    </row>
    <row r="36" spans="1:3" s="2" customFormat="1" ht="15.6">
      <c r="A36" s="28" t="s">
        <v>40</v>
      </c>
      <c r="B36" s="19" t="s">
        <v>41</v>
      </c>
      <c r="C36" s="31">
        <v>9597.645199999999</v>
      </c>
    </row>
    <row r="37" spans="1:3" s="2" customFormat="1" ht="15.6">
      <c r="A37" s="28" t="s">
        <v>42</v>
      </c>
      <c r="B37" s="19" t="s">
        <v>43</v>
      </c>
      <c r="C37" s="31">
        <v>20260.76325</v>
      </c>
    </row>
    <row r="38" spans="1:3" s="2" customFormat="1" ht="31.2">
      <c r="A38" s="27" t="s">
        <v>44</v>
      </c>
      <c r="B38" s="19" t="s">
        <v>45</v>
      </c>
      <c r="C38" s="31">
        <v>621.53499999999997</v>
      </c>
    </row>
    <row r="39" spans="1:3" s="2" customFormat="1" ht="31.2">
      <c r="A39" s="27" t="s">
        <v>46</v>
      </c>
      <c r="B39" s="19" t="s">
        <v>47</v>
      </c>
      <c r="C39" s="31">
        <v>266</v>
      </c>
    </row>
    <row r="40" spans="1:3" s="2" customFormat="1" ht="46.8">
      <c r="A40" s="27" t="s">
        <v>48</v>
      </c>
      <c r="B40" s="19" t="s">
        <v>49</v>
      </c>
      <c r="C40" s="31">
        <v>4666.8049999999994</v>
      </c>
    </row>
    <row r="41" spans="1:3" s="2" customFormat="1" ht="31.2">
      <c r="A41" s="27" t="s">
        <v>50</v>
      </c>
      <c r="B41" s="19" t="s">
        <v>51</v>
      </c>
      <c r="C41" s="31">
        <v>3194.4360000000001</v>
      </c>
    </row>
    <row r="42" spans="1:3" s="2" customFormat="1" ht="15.6">
      <c r="A42" s="27"/>
      <c r="B42" s="20" t="s">
        <v>52</v>
      </c>
      <c r="C42" s="32">
        <f>SUM(C32:C41)</f>
        <v>49925.767800000009</v>
      </c>
    </row>
    <row r="43" spans="1:3" s="2" customFormat="1" ht="16.2">
      <c r="A43" s="27"/>
      <c r="B43" s="16" t="s">
        <v>53</v>
      </c>
      <c r="C43" s="19"/>
    </row>
    <row r="44" spans="1:3" s="2" customFormat="1" ht="31.2">
      <c r="A44" s="27" t="s">
        <v>54</v>
      </c>
      <c r="B44" s="19" t="s">
        <v>55</v>
      </c>
      <c r="C44" s="19"/>
    </row>
    <row r="45" spans="1:3" s="4" customFormat="1" ht="15.6">
      <c r="A45" s="30"/>
      <c r="B45" s="19" t="s">
        <v>56</v>
      </c>
      <c r="C45" s="33">
        <v>121249.26000000001</v>
      </c>
    </row>
    <row r="46" spans="1:3" s="4" customFormat="1" ht="15.6">
      <c r="A46" s="30"/>
      <c r="B46" s="19" t="s">
        <v>57</v>
      </c>
      <c r="C46" s="33">
        <v>18960.284</v>
      </c>
    </row>
    <row r="47" spans="1:3" s="4" customFormat="1" ht="15.6">
      <c r="A47" s="30"/>
      <c r="B47" s="19" t="s">
        <v>58</v>
      </c>
      <c r="C47" s="33">
        <v>697.85199999999998</v>
      </c>
    </row>
    <row r="48" spans="1:3" s="4" customFormat="1" ht="15.6">
      <c r="A48" s="30"/>
      <c r="B48" s="19" t="s">
        <v>59</v>
      </c>
      <c r="C48" s="33">
        <v>10030.144</v>
      </c>
    </row>
    <row r="49" spans="1:3" s="4" customFormat="1" ht="15.6">
      <c r="A49" s="30"/>
      <c r="B49" s="19" t="s">
        <v>60</v>
      </c>
      <c r="C49" s="33">
        <v>8480.64</v>
      </c>
    </row>
    <row r="50" spans="1:3" s="2" customFormat="1" ht="15.6">
      <c r="A50" s="27" t="s">
        <v>61</v>
      </c>
      <c r="B50" s="19" t="s">
        <v>62</v>
      </c>
      <c r="C50" s="31">
        <v>8895.4100000000017</v>
      </c>
    </row>
    <row r="51" spans="1:3" s="2" customFormat="1" ht="15.6">
      <c r="A51" s="27"/>
      <c r="B51" s="20" t="s">
        <v>52</v>
      </c>
      <c r="C51" s="32">
        <f>SUM(C45:C50)</f>
        <v>168313.59</v>
      </c>
    </row>
    <row r="52" spans="1:3" s="2" customFormat="1" ht="16.2">
      <c r="A52" s="27"/>
      <c r="B52" s="16" t="s">
        <v>63</v>
      </c>
      <c r="C52" s="19"/>
    </row>
    <row r="53" spans="1:3" s="2" customFormat="1" ht="31.2">
      <c r="A53" s="27" t="s">
        <v>64</v>
      </c>
      <c r="B53" s="19" t="s">
        <v>65</v>
      </c>
      <c r="C53" s="31">
        <v>8429.8919999999998</v>
      </c>
    </row>
    <row r="54" spans="1:3" s="2" customFormat="1" ht="37.5" customHeight="1">
      <c r="A54" s="27" t="s">
        <v>66</v>
      </c>
      <c r="B54" s="19" t="s">
        <v>67</v>
      </c>
      <c r="C54" s="31">
        <v>33719.567999999999</v>
      </c>
    </row>
    <row r="55" spans="1:3" s="2" customFormat="1" ht="46.8">
      <c r="A55" s="27" t="s">
        <v>68</v>
      </c>
      <c r="B55" s="19" t="s">
        <v>69</v>
      </c>
      <c r="C55" s="31">
        <v>25289.675999999999</v>
      </c>
    </row>
    <row r="56" spans="1:3" s="2" customFormat="1" ht="15.6">
      <c r="A56" s="27" t="s">
        <v>70</v>
      </c>
      <c r="B56" s="19" t="s">
        <v>71</v>
      </c>
      <c r="C56" s="31">
        <v>3610</v>
      </c>
    </row>
    <row r="57" spans="1:3" s="2" customFormat="1" ht="31.2">
      <c r="A57" s="27" t="s">
        <v>72</v>
      </c>
      <c r="B57" s="19" t="s">
        <v>73</v>
      </c>
      <c r="C57" s="31">
        <v>21322.668000000001</v>
      </c>
    </row>
    <row r="58" spans="1:3" s="2" customFormat="1" ht="15.6">
      <c r="A58" s="27"/>
      <c r="B58" s="20" t="s">
        <v>74</v>
      </c>
      <c r="C58" s="32">
        <f>SUM(C53:C57)</f>
        <v>92371.804000000004</v>
      </c>
    </row>
    <row r="59" spans="1:3" s="2" customFormat="1" ht="31.2">
      <c r="A59" s="14" t="s">
        <v>75</v>
      </c>
      <c r="B59" s="20" t="s">
        <v>76</v>
      </c>
      <c r="C59" s="31">
        <v>47108.219999999994</v>
      </c>
    </row>
    <row r="60" spans="1:3" s="2" customFormat="1" ht="15.6">
      <c r="A60" s="14" t="s">
        <v>77</v>
      </c>
      <c r="B60" s="20" t="s">
        <v>78</v>
      </c>
      <c r="C60" s="31">
        <v>13388.652</v>
      </c>
    </row>
    <row r="61" spans="1:3" s="2" customFormat="1" ht="15.6">
      <c r="A61" s="14"/>
      <c r="B61" s="20" t="s">
        <v>79</v>
      </c>
      <c r="C61" s="32">
        <f>SUM(C59:C60)</f>
        <v>60496.871999999996</v>
      </c>
    </row>
    <row r="62" spans="1:3" s="2" customFormat="1" ht="15.6">
      <c r="A62" s="14" t="s">
        <v>80</v>
      </c>
      <c r="B62" s="20" t="s">
        <v>81</v>
      </c>
      <c r="C62" s="32">
        <v>541.45600000000002</v>
      </c>
    </row>
    <row r="63" spans="1:3" s="2" customFormat="1" ht="15.6">
      <c r="A63" s="14" t="s">
        <v>82</v>
      </c>
      <c r="B63" s="20" t="s">
        <v>83</v>
      </c>
      <c r="C63" s="32">
        <v>1045.136</v>
      </c>
    </row>
    <row r="64" spans="1:3" s="2" customFormat="1" ht="16.2">
      <c r="A64" s="14"/>
      <c r="B64" s="16" t="s">
        <v>84</v>
      </c>
      <c r="C64" s="19"/>
    </row>
    <row r="65" spans="1:3" s="2" customFormat="1" ht="15.6">
      <c r="A65" s="27" t="s">
        <v>85</v>
      </c>
      <c r="B65" s="19" t="s">
        <v>86</v>
      </c>
      <c r="C65" s="31">
        <v>4498.2</v>
      </c>
    </row>
    <row r="66" spans="1:3" s="2" customFormat="1" ht="15.6">
      <c r="A66" s="27" t="s">
        <v>87</v>
      </c>
      <c r="B66" s="19" t="s">
        <v>88</v>
      </c>
      <c r="C66" s="31">
        <v>3390</v>
      </c>
    </row>
    <row r="67" spans="1:3" s="2" customFormat="1" ht="31.2">
      <c r="A67" s="27" t="s">
        <v>89</v>
      </c>
      <c r="B67" s="19" t="s">
        <v>90</v>
      </c>
      <c r="C67" s="31">
        <v>3300.6000000000008</v>
      </c>
    </row>
    <row r="68" spans="1:3" s="2" customFormat="1" ht="31.2">
      <c r="A68" s="27" t="s">
        <v>91</v>
      </c>
      <c r="B68" s="19" t="s">
        <v>92</v>
      </c>
      <c r="C68" s="31">
        <v>3300.6000000000008</v>
      </c>
    </row>
    <row r="69" spans="1:3" s="2" customFormat="1" ht="46.8">
      <c r="A69" s="27" t="s">
        <v>93</v>
      </c>
      <c r="B69" s="19" t="s">
        <v>94</v>
      </c>
      <c r="C69" s="31">
        <v>6601.2000000000016</v>
      </c>
    </row>
    <row r="70" spans="1:3" s="2" customFormat="1" ht="15.6">
      <c r="A70" s="27"/>
      <c r="B70" s="20" t="s">
        <v>95</v>
      </c>
      <c r="C70" s="32">
        <f>SUM(C65:C69)</f>
        <v>21090.600000000002</v>
      </c>
    </row>
    <row r="71" spans="1:3" s="2" customFormat="1" ht="16.2">
      <c r="A71" s="27"/>
      <c r="B71" s="16" t="s">
        <v>96</v>
      </c>
      <c r="C71" s="19"/>
    </row>
    <row r="72" spans="1:3" s="2" customFormat="1" ht="15.6">
      <c r="A72" s="27" t="s">
        <v>97</v>
      </c>
      <c r="B72" s="20" t="s">
        <v>98</v>
      </c>
      <c r="C72" s="19"/>
    </row>
    <row r="73" spans="1:3" s="2" customFormat="1" ht="15.6">
      <c r="A73" s="27"/>
      <c r="B73" s="21" t="s">
        <v>99</v>
      </c>
      <c r="C73" s="31">
        <v>724.48</v>
      </c>
    </row>
    <row r="74" spans="1:3" s="2" customFormat="1" ht="15.6">
      <c r="A74" s="27"/>
      <c r="B74" s="21" t="s">
        <v>100</v>
      </c>
      <c r="C74" s="31">
        <v>740.62</v>
      </c>
    </row>
    <row r="75" spans="1:3" s="2" customFormat="1" ht="15.6">
      <c r="A75" s="22"/>
      <c r="B75" s="21" t="s">
        <v>101</v>
      </c>
      <c r="C75" s="31">
        <v>0</v>
      </c>
    </row>
    <row r="76" spans="1:3" s="2" customFormat="1" ht="15.6">
      <c r="A76" s="22"/>
      <c r="B76" s="21" t="s">
        <v>100</v>
      </c>
      <c r="C76" s="31">
        <v>0</v>
      </c>
    </row>
    <row r="77" spans="1:3" s="2" customFormat="1" ht="31.2">
      <c r="A77" s="22"/>
      <c r="B77" s="23" t="s">
        <v>102</v>
      </c>
      <c r="C77" s="31">
        <v>0</v>
      </c>
    </row>
    <row r="78" spans="1:3" s="2" customFormat="1" ht="15.6">
      <c r="A78" s="22" t="s">
        <v>103</v>
      </c>
      <c r="B78" s="21" t="s">
        <v>104</v>
      </c>
      <c r="C78" s="31">
        <v>11186.400000000001</v>
      </c>
    </row>
    <row r="79" spans="1:3" s="2" customFormat="1" ht="15.6">
      <c r="A79" s="22" t="s">
        <v>105</v>
      </c>
      <c r="B79" s="21" t="s">
        <v>106</v>
      </c>
      <c r="C79" s="31">
        <v>2237.2800000000002</v>
      </c>
    </row>
    <row r="80" spans="1:3" s="2" customFormat="1" ht="31.2">
      <c r="A80" s="22"/>
      <c r="B80" s="21" t="s">
        <v>107</v>
      </c>
      <c r="C80" s="31">
        <v>955.92</v>
      </c>
    </row>
    <row r="81" spans="1:3" s="2" customFormat="1" ht="31.2">
      <c r="A81" s="22"/>
      <c r="B81" s="21" t="s">
        <v>108</v>
      </c>
      <c r="C81" s="31">
        <v>15673.84</v>
      </c>
    </row>
    <row r="82" spans="1:3" s="2" customFormat="1" ht="15.6">
      <c r="A82" s="22"/>
      <c r="B82" s="23" t="s">
        <v>109</v>
      </c>
      <c r="C82" s="31">
        <v>0</v>
      </c>
    </row>
    <row r="83" spans="1:3" s="2" customFormat="1" ht="15.6">
      <c r="A83" s="22" t="s">
        <v>103</v>
      </c>
      <c r="B83" s="21" t="s">
        <v>110</v>
      </c>
      <c r="C83" s="31">
        <v>6152.52</v>
      </c>
    </row>
    <row r="84" spans="1:3" s="2" customFormat="1" ht="15.6">
      <c r="A84" s="22" t="s">
        <v>105</v>
      </c>
      <c r="B84" s="21" t="s">
        <v>106</v>
      </c>
      <c r="C84" s="31">
        <v>5033.88</v>
      </c>
    </row>
    <row r="85" spans="1:3" s="2" customFormat="1" ht="31.2">
      <c r="A85" s="24"/>
      <c r="B85" s="25" t="s">
        <v>111</v>
      </c>
      <c r="C85" s="31">
        <v>0</v>
      </c>
    </row>
    <row r="86" spans="1:3" s="2" customFormat="1" ht="15.6">
      <c r="A86" s="24" t="s">
        <v>103</v>
      </c>
      <c r="B86" s="26" t="s">
        <v>112</v>
      </c>
      <c r="C86" s="31">
        <v>5033.88</v>
      </c>
    </row>
    <row r="87" spans="1:3" s="2" customFormat="1" ht="15.6">
      <c r="A87" s="24" t="s">
        <v>105</v>
      </c>
      <c r="B87" s="26" t="s">
        <v>113</v>
      </c>
      <c r="C87" s="31">
        <v>2796.6000000000004</v>
      </c>
    </row>
    <row r="88" spans="1:3" s="2" customFormat="1" ht="15.6">
      <c r="A88" s="22"/>
      <c r="B88" s="21" t="s">
        <v>114</v>
      </c>
      <c r="C88" s="31">
        <v>362.24</v>
      </c>
    </row>
    <row r="89" spans="1:3" s="2" customFormat="1" ht="15.6">
      <c r="A89" s="22"/>
      <c r="B89" s="23" t="s">
        <v>115</v>
      </c>
      <c r="C89" s="31">
        <v>0</v>
      </c>
    </row>
    <row r="90" spans="1:3" s="2" customFormat="1" ht="15.6">
      <c r="A90" s="22" t="s">
        <v>103</v>
      </c>
      <c r="B90" s="21" t="s">
        <v>116</v>
      </c>
      <c r="C90" s="31">
        <v>1677.96</v>
      </c>
    </row>
    <row r="91" spans="1:3" s="2" customFormat="1" ht="15.6">
      <c r="A91" s="22" t="s">
        <v>105</v>
      </c>
      <c r="B91" s="21" t="s">
        <v>113</v>
      </c>
      <c r="C91" s="31">
        <v>2237.2800000000002</v>
      </c>
    </row>
    <row r="92" spans="1:3" s="2" customFormat="1" ht="31.2">
      <c r="A92" s="27"/>
      <c r="B92" s="21" t="s">
        <v>117</v>
      </c>
      <c r="C92" s="31">
        <v>362.24</v>
      </c>
    </row>
    <row r="93" spans="1:3" s="2" customFormat="1" ht="31.2">
      <c r="A93" s="27"/>
      <c r="B93" s="21" t="s">
        <v>118</v>
      </c>
      <c r="C93" s="31">
        <v>39184.6</v>
      </c>
    </row>
    <row r="94" spans="1:3" s="2" customFormat="1" ht="31.2">
      <c r="A94" s="27" t="s">
        <v>119</v>
      </c>
      <c r="B94" s="20" t="s">
        <v>120</v>
      </c>
      <c r="C94" s="31">
        <v>0</v>
      </c>
    </row>
    <row r="95" spans="1:3" s="2" customFormat="1" ht="31.2">
      <c r="A95" s="27"/>
      <c r="B95" s="21" t="s">
        <v>121</v>
      </c>
      <c r="C95" s="31">
        <v>918.01</v>
      </c>
    </row>
    <row r="96" spans="1:3" s="2" customFormat="1" ht="15.6">
      <c r="A96" s="27"/>
      <c r="B96" s="21" t="s">
        <v>122</v>
      </c>
      <c r="C96" s="31">
        <v>20.225999999999999</v>
      </c>
    </row>
    <row r="97" spans="1:3" s="2" customFormat="1" ht="31.2">
      <c r="A97" s="27"/>
      <c r="B97" s="20" t="s">
        <v>123</v>
      </c>
      <c r="C97" s="31">
        <v>2201.36</v>
      </c>
    </row>
    <row r="98" spans="1:3" s="2" customFormat="1" ht="15.6">
      <c r="A98" s="27"/>
      <c r="B98" s="21" t="s">
        <v>124</v>
      </c>
      <c r="C98" s="31">
        <v>223.68</v>
      </c>
    </row>
    <row r="99" spans="1:3" s="2" customFormat="1" ht="15.6">
      <c r="A99" s="27"/>
      <c r="B99" s="21" t="s">
        <v>125</v>
      </c>
      <c r="C99" s="31">
        <v>663.48</v>
      </c>
    </row>
    <row r="100" spans="1:3" s="2" customFormat="1" ht="31.2">
      <c r="A100" s="27"/>
      <c r="B100" s="21" t="s">
        <v>126</v>
      </c>
      <c r="C100" s="31">
        <v>2898.02</v>
      </c>
    </row>
    <row r="101" spans="1:3" s="2" customFormat="1" ht="31.2">
      <c r="A101" s="27" t="s">
        <v>127</v>
      </c>
      <c r="B101" s="20" t="s">
        <v>128</v>
      </c>
      <c r="C101" s="31">
        <v>0</v>
      </c>
    </row>
    <row r="102" spans="1:3" s="2" customFormat="1" ht="15.6">
      <c r="A102" s="27"/>
      <c r="B102" s="19" t="s">
        <v>129</v>
      </c>
      <c r="C102" s="31">
        <v>88507.44</v>
      </c>
    </row>
    <row r="103" spans="1:3" s="2" customFormat="1" ht="15.6">
      <c r="A103" s="27"/>
      <c r="B103" s="19" t="s">
        <v>130</v>
      </c>
      <c r="C103" s="31">
        <v>137054.34</v>
      </c>
    </row>
    <row r="104" spans="1:3" s="2" customFormat="1" ht="15.6">
      <c r="A104" s="27"/>
      <c r="B104" s="21" t="s">
        <v>131</v>
      </c>
      <c r="C104" s="31">
        <v>88.08</v>
      </c>
    </row>
    <row r="105" spans="1:3" s="2" customFormat="1" ht="15.6">
      <c r="A105" s="27"/>
      <c r="B105" s="21" t="s">
        <v>132</v>
      </c>
      <c r="C105" s="31">
        <v>0</v>
      </c>
    </row>
    <row r="106" spans="1:3" s="2" customFormat="1" ht="15.6">
      <c r="A106" s="27"/>
      <c r="B106" s="19" t="s">
        <v>133</v>
      </c>
      <c r="C106" s="31">
        <v>68526.86</v>
      </c>
    </row>
    <row r="107" spans="1:3" s="2" customFormat="1" ht="15.6">
      <c r="A107" s="27"/>
      <c r="B107" s="19" t="s">
        <v>134</v>
      </c>
      <c r="C107" s="31">
        <v>68526.86</v>
      </c>
    </row>
    <row r="108" spans="1:3" s="2" customFormat="1" ht="15.6">
      <c r="A108" s="22"/>
      <c r="B108" s="21" t="s">
        <v>132</v>
      </c>
      <c r="C108" s="31">
        <v>0</v>
      </c>
    </row>
    <row r="109" spans="1:3" s="2" customFormat="1" ht="15.6">
      <c r="A109" s="22"/>
      <c r="B109" s="21" t="s">
        <v>135</v>
      </c>
      <c r="C109" s="31">
        <v>1496.8799999999999</v>
      </c>
    </row>
    <row r="110" spans="1:3" s="2" customFormat="1" ht="15.6">
      <c r="A110" s="22"/>
      <c r="B110" s="21" t="s">
        <v>131</v>
      </c>
      <c r="C110" s="31">
        <v>88.08</v>
      </c>
    </row>
    <row r="111" spans="1:3" s="2" customFormat="1" ht="31.2">
      <c r="A111" s="22"/>
      <c r="B111" s="21" t="s">
        <v>136</v>
      </c>
      <c r="C111" s="31">
        <v>453.92</v>
      </c>
    </row>
    <row r="112" spans="1:3" s="2" customFormat="1" ht="31.2">
      <c r="A112" s="22"/>
      <c r="B112" s="21" t="s">
        <v>137</v>
      </c>
      <c r="C112" s="31">
        <v>98.650400000000005</v>
      </c>
    </row>
    <row r="113" spans="1:3" s="2" customFormat="1" ht="15.6">
      <c r="A113" s="22"/>
      <c r="B113" s="21" t="s">
        <v>138</v>
      </c>
      <c r="C113" s="31">
        <v>313.04000000000002</v>
      </c>
    </row>
    <row r="114" spans="1:3" s="2" customFormat="1" ht="15.6">
      <c r="A114" s="27"/>
      <c r="B114" s="19" t="s">
        <v>139</v>
      </c>
      <c r="C114" s="31">
        <v>93077.9</v>
      </c>
    </row>
    <row r="115" spans="1:3" s="2" customFormat="1" ht="15.6">
      <c r="A115" s="27"/>
      <c r="B115" s="21" t="s">
        <v>132</v>
      </c>
      <c r="C115" s="31">
        <v>0</v>
      </c>
    </row>
    <row r="116" spans="1:3" s="2" customFormat="1" ht="15.6">
      <c r="A116" s="27"/>
      <c r="B116" s="21" t="s">
        <v>140</v>
      </c>
      <c r="C116" s="31">
        <v>0</v>
      </c>
    </row>
    <row r="117" spans="1:3" s="2" customFormat="1" ht="15.6">
      <c r="A117" s="27"/>
      <c r="B117" s="19" t="s">
        <v>141</v>
      </c>
      <c r="C117" s="31">
        <v>0</v>
      </c>
    </row>
    <row r="118" spans="1:3" s="2" customFormat="1" ht="31.2">
      <c r="A118" s="27"/>
      <c r="B118" s="21" t="s">
        <v>142</v>
      </c>
      <c r="C118" s="31">
        <v>1194.04</v>
      </c>
    </row>
    <row r="119" spans="1:3" s="2" customFormat="1" ht="15.6">
      <c r="A119" s="27"/>
      <c r="B119" s="21" t="s">
        <v>143</v>
      </c>
      <c r="C119" s="31">
        <v>1698.7949999999998</v>
      </c>
    </row>
    <row r="120" spans="1:3" s="2" customFormat="1" ht="15.6">
      <c r="A120" s="27"/>
      <c r="B120" s="21" t="s">
        <v>144</v>
      </c>
      <c r="C120" s="31">
        <v>9078.3000000000011</v>
      </c>
    </row>
    <row r="121" spans="1:3" s="2" customFormat="1" ht="31.2">
      <c r="A121" s="27"/>
      <c r="B121" s="21" t="s">
        <v>145</v>
      </c>
      <c r="C121" s="31">
        <v>333.72899999999998</v>
      </c>
    </row>
    <row r="122" spans="1:3" s="2" customFormat="1" ht="15.6">
      <c r="A122" s="27"/>
      <c r="B122" s="21" t="s">
        <v>146</v>
      </c>
      <c r="C122" s="31">
        <v>270.36900000000003</v>
      </c>
    </row>
    <row r="123" spans="1:3" s="2" customFormat="1" ht="15.6">
      <c r="A123" s="27"/>
      <c r="B123" s="21" t="s">
        <v>147</v>
      </c>
      <c r="C123" s="31">
        <v>344.10600000000005</v>
      </c>
    </row>
    <row r="124" spans="1:3" s="2" customFormat="1" ht="15.6">
      <c r="A124" s="27"/>
      <c r="B124" s="21" t="s">
        <v>148</v>
      </c>
      <c r="C124" s="31">
        <v>424.74599999999998</v>
      </c>
    </row>
    <row r="125" spans="1:3" s="2" customFormat="1" ht="31.2">
      <c r="A125" s="27"/>
      <c r="B125" s="21" t="s">
        <v>149</v>
      </c>
      <c r="C125" s="31">
        <v>1167.5999999999999</v>
      </c>
    </row>
    <row r="126" spans="1:3" s="2" customFormat="1" ht="15.6">
      <c r="A126" s="27"/>
      <c r="B126" s="21" t="s">
        <v>150</v>
      </c>
      <c r="C126" s="31">
        <v>600</v>
      </c>
    </row>
    <row r="127" spans="1:3" s="2" customFormat="1" ht="15.6">
      <c r="A127" s="27"/>
      <c r="B127" s="21" t="s">
        <v>151</v>
      </c>
      <c r="C127" s="31">
        <v>66808.86</v>
      </c>
    </row>
    <row r="128" spans="1:3" s="2" customFormat="1" ht="15.6">
      <c r="A128" s="27"/>
      <c r="B128" s="21" t="s">
        <v>152</v>
      </c>
      <c r="C128" s="31">
        <v>66808.86</v>
      </c>
    </row>
    <row r="129" spans="1:6" s="2" customFormat="1" ht="15.6">
      <c r="A129" s="27"/>
      <c r="B129" s="21" t="s">
        <v>153</v>
      </c>
      <c r="C129" s="31">
        <v>67074.13</v>
      </c>
    </row>
    <row r="130" spans="1:6" s="2" customFormat="1" ht="15.6">
      <c r="A130" s="27"/>
      <c r="B130" s="21" t="s">
        <v>154</v>
      </c>
      <c r="C130" s="31">
        <v>2521.06</v>
      </c>
    </row>
    <row r="131" spans="1:6" s="2" customFormat="1" ht="15.6">
      <c r="A131" s="27"/>
      <c r="B131" s="21" t="s">
        <v>155</v>
      </c>
      <c r="C131" s="31">
        <v>601.98</v>
      </c>
    </row>
    <row r="132" spans="1:6" s="2" customFormat="1" ht="31.2">
      <c r="A132" s="27"/>
      <c r="B132" s="21" t="s">
        <v>156</v>
      </c>
      <c r="C132" s="31">
        <v>581.85599999999999</v>
      </c>
    </row>
    <row r="133" spans="1:6" s="2" customFormat="1" ht="31.2">
      <c r="A133" s="27"/>
      <c r="B133" s="21" t="s">
        <v>157</v>
      </c>
      <c r="C133" s="31">
        <v>799.47</v>
      </c>
    </row>
    <row r="134" spans="1:6" s="2" customFormat="1" ht="15.6">
      <c r="A134" s="27"/>
      <c r="B134" s="21" t="s">
        <v>158</v>
      </c>
      <c r="C134" s="31">
        <v>314.76</v>
      </c>
    </row>
    <row r="135" spans="1:6" s="2" customFormat="1" ht="15.6">
      <c r="A135" s="27"/>
      <c r="B135" s="21" t="s">
        <v>159</v>
      </c>
      <c r="C135" s="31">
        <v>266.56</v>
      </c>
    </row>
    <row r="136" spans="1:6" s="2" customFormat="1" ht="15.6">
      <c r="A136" s="27"/>
      <c r="B136" s="21" t="s">
        <v>160</v>
      </c>
      <c r="C136" s="31">
        <v>0</v>
      </c>
    </row>
    <row r="137" spans="1:6" s="2" customFormat="1" ht="15.6">
      <c r="A137" s="27"/>
      <c r="B137" s="21" t="s">
        <v>176</v>
      </c>
      <c r="C137" s="31">
        <v>5641</v>
      </c>
    </row>
    <row r="138" spans="1:6" s="2" customFormat="1" ht="15.6">
      <c r="A138" s="27"/>
      <c r="B138" s="21" t="s">
        <v>177</v>
      </c>
      <c r="C138" s="31">
        <v>4300</v>
      </c>
    </row>
    <row r="139" spans="1:6" s="2" customFormat="1" ht="15.6">
      <c r="A139" s="14"/>
      <c r="B139" s="20" t="s">
        <v>161</v>
      </c>
      <c r="C139" s="32">
        <f>SUM(C73:C138)</f>
        <v>790346.78740000015</v>
      </c>
    </row>
    <row r="140" spans="1:6" s="2" customFormat="1" ht="15.6">
      <c r="A140" s="27" t="s">
        <v>162</v>
      </c>
      <c r="B140" s="20" t="s">
        <v>163</v>
      </c>
      <c r="C140" s="32">
        <v>133390.644</v>
      </c>
    </row>
    <row r="141" spans="1:6" s="2" customFormat="1" ht="15.6">
      <c r="A141" s="27" t="s">
        <v>164</v>
      </c>
      <c r="B141" s="20" t="s">
        <v>165</v>
      </c>
      <c r="C141" s="32">
        <f>C22+C30+C42+C51+C58+C61+C62+C63+C70+C139+C140</f>
        <v>1706596.8212800003</v>
      </c>
    </row>
    <row r="142" spans="1:6" s="39" customFormat="1" ht="13.8">
      <c r="A142" s="34"/>
      <c r="B142" s="35" t="s">
        <v>171</v>
      </c>
      <c r="C142" s="36">
        <v>904953.72</v>
      </c>
      <c r="D142" s="37"/>
      <c r="E142" s="38"/>
      <c r="F142" s="38"/>
    </row>
    <row r="143" spans="1:6" s="41" customFormat="1" ht="13.8">
      <c r="A143" s="34"/>
      <c r="B143" s="35" t="s">
        <v>172</v>
      </c>
      <c r="C143" s="36">
        <v>902505.76</v>
      </c>
      <c r="D143" s="40"/>
      <c r="E143" s="40"/>
      <c r="F143" s="40"/>
    </row>
    <row r="144" spans="1:6" s="41" customFormat="1" ht="13.8">
      <c r="A144" s="34"/>
      <c r="B144" s="35" t="s">
        <v>173</v>
      </c>
      <c r="C144" s="36">
        <v>350440.7</v>
      </c>
      <c r="D144" s="40"/>
      <c r="E144" s="40"/>
      <c r="F144" s="40"/>
    </row>
    <row r="145" spans="1:6" s="41" customFormat="1" ht="13.8">
      <c r="A145" s="34"/>
      <c r="B145" s="35" t="s">
        <v>175</v>
      </c>
      <c r="C145" s="13">
        <f>C143+C144-C141</f>
        <v>-453650.3612800003</v>
      </c>
      <c r="D145" s="38"/>
      <c r="E145" s="38"/>
      <c r="F145" s="38"/>
    </row>
    <row r="146" spans="1:6" s="41" customFormat="1" ht="13.8">
      <c r="A146" s="34"/>
      <c r="B146" s="35" t="s">
        <v>174</v>
      </c>
      <c r="C146" s="13">
        <f>C9+C145</f>
        <v>109469.34288999985</v>
      </c>
      <c r="D146" s="38"/>
      <c r="E146" s="38"/>
      <c r="F146" s="38"/>
    </row>
    <row r="147" spans="1:6" s="43" customFormat="1" ht="15.6">
      <c r="A147" s="42"/>
      <c r="C147" s="42"/>
    </row>
    <row r="148" spans="1:6" s="43" customFormat="1" ht="15.6">
      <c r="A148" s="42"/>
      <c r="C148" s="42"/>
    </row>
    <row r="149" spans="1:6" s="43" customFormat="1" ht="15.6">
      <c r="A149" s="42"/>
      <c r="C149" s="42"/>
    </row>
    <row r="150" spans="1:6">
      <c r="B150" s="6"/>
    </row>
    <row r="151" spans="1:6">
      <c r="B151" s="8"/>
    </row>
  </sheetData>
  <mergeCells count="6">
    <mergeCell ref="A7:B7"/>
    <mergeCell ref="A1:B1"/>
    <mergeCell ref="A2:B2"/>
    <mergeCell ref="A3:B3"/>
    <mergeCell ref="A5:B5"/>
    <mergeCell ref="A6:B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2022-02-02T03:11:37Z</dcterms:created>
  <dcterms:modified xsi:type="dcterms:W3CDTF">2022-03-18T02:48:24Z</dcterms:modified>
</cp:coreProperties>
</file>