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95" i="1"/>
  <c r="C196"/>
  <c r="C189"/>
  <c r="C98"/>
  <c r="C89"/>
  <c r="C86"/>
  <c r="C79"/>
  <c r="C69"/>
  <c r="C57"/>
  <c r="C49"/>
  <c r="B9"/>
  <c r="C191"/>
</calcChain>
</file>

<file path=xl/sharedStrings.xml><?xml version="1.0" encoding="utf-8"?>
<sst xmlns="http://schemas.openxmlformats.org/spreadsheetml/2006/main" count="274" uniqueCount="270">
  <si>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</si>
  <si>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</si>
  <si>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 10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</si>
  <si>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</si>
  <si>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</si>
  <si>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</si>
  <si>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</si>
  <si>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</si>
  <si>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</si>
  <si>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</si>
  <si>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</si>
  <si>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</si>
  <si>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</si>
  <si>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</si>
  <si>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</si>
  <si>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</si>
  <si>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</si>
  <si>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</si>
  <si>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</si>
  <si>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</si>
  <si>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</si>
  <si>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</si>
  <si>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</si>
  <si>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</si>
  <si>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</si>
  <si>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</si>
  <si>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</si>
  <si>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</si>
  <si>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</si>
  <si>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</si>
  <si>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</si>
  <si>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</si>
  <si>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</si>
  <si>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</si>
  <si>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</si>
  <si>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</si>
  <si>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</si>
  <si>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</si>
  <si>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</si>
  <si>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</si>
  <si>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</si>
  <si>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</si>
  <si>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</si>
  <si>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</si>
  <si>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</si>
  <si>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</si>
  <si>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</si>
  <si>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</si>
  <si>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</si>
  <si>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</si>
  <si>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</si>
  <si>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</si>
  <si>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</si>
  <si>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</si>
  <si>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</si>
  <si>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</si>
  <si>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</si>
  <si>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</si>
  <si>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</si>
  <si>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</si>
  <si>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</si>
  <si>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</si>
  <si>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</si>
  <si>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</si>
  <si>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</si>
  <si>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</si>
  <si>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</si>
  <si>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</si>
  <si>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</si>
  <si>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</si>
  <si>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</si>
  <si>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 xml:space="preserve">Подметание снега  до 2-х см </t>
  </si>
  <si>
    <t>Подметание снега  более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</si>
  <si>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</si>
  <si>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</si>
  <si>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</si>
  <si>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</si>
  <si>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</si>
  <si>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</si>
  <si>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</si>
  <si>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</si>
  <si>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</si>
  <si>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</si>
  <si>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</si>
  <si>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</si>
  <si>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</si>
  <si>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</si>
  <si>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</si>
  <si>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</si>
  <si>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</si>
  <si>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</si>
  <si>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</si>
  <si>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</si>
  <si>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</si>
  <si>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</si>
  <si>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 xml:space="preserve">            ИТОГО по п. 5 :</t>
  </si>
  <si>
    <t>6.</t>
  </si>
  <si>
    <t>7.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</si>
  <si>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</si>
  <si>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</si>
  <si>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</si>
  <si>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</si>
  <si>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</si>
  <si>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</si>
  <si>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</si>
  <si>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</si>
  <si>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</si>
  <si>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</si>
  <si>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</si>
  <si>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</si>
  <si>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замена светильника светодиодного   Сobra для освещения придомовой территории с применением автогидроподъемника (1 час)</t>
  </si>
  <si>
    <t>замена пакетного выключателя ПВ 2*40 (кв.№46)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</si>
  <si>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</si>
  <si>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</si>
  <si>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светильника освещения придомовой территории  на уличный светодиодный светильник Cobra100w (3 подъезд)</t>
  </si>
  <si>
    <t>работа телевышки (3под)</t>
  </si>
  <si>
    <t>замена автоматического выключателя 16А (кв.№101)</t>
  </si>
  <si>
    <t>9.2.</t>
  </si>
  <si>
    <t>Текущий ремонт систем водоснабжения и водоотведения (непредвиденные работы</t>
  </si>
  <si>
    <t>замена участка стояка ХВС Ду 25мм в перекрытии (кв.№11,15)</t>
  </si>
  <si>
    <t>сварочные работы (кв.№11,15)</t>
  </si>
  <si>
    <t>пробивка отверстия в перекрытии (кв.№11,15)</t>
  </si>
  <si>
    <t>замена участка стояка ХВС трубой ВГП Ду 25*3,2 (кв.№51)</t>
  </si>
  <si>
    <t>сварочные работы (кв.№51)</t>
  </si>
  <si>
    <t>установка хомута на стояке ХВС (кв.№17)</t>
  </si>
  <si>
    <t>устранение свища на стояке ХВС (кв.№15)</t>
  </si>
  <si>
    <t>установка хомута на стояке ХВС (1 подъезд, подвал)</t>
  </si>
  <si>
    <t>устранение засора канализационного коллектора Ду 100мм (1 подъезд)</t>
  </si>
  <si>
    <t>ершение канализационного стояка Ду 50мм (чердак-подвал, стояк кв.№16)</t>
  </si>
  <si>
    <t>ершение канализационного стояка Ду 50мм (чердак-подвал, стояк кв.№77)</t>
  </si>
  <si>
    <t>устранение свища на стояке ХВС (кв.№7)</t>
  </si>
  <si>
    <t>установка хомута на магистрали ХВС (1 подъезд)</t>
  </si>
  <si>
    <t>установка хомута на полотенцесушителе (кв.№80)</t>
  </si>
  <si>
    <t>замена сборки на стояке ХВС (стояк кв.№3) с отжигом:</t>
  </si>
  <si>
    <t>смена сгона Ду 32мм</t>
  </si>
  <si>
    <t>смена стальной муфты Ду 32 мм</t>
  </si>
  <si>
    <t>смена контргайки Ду 32мм</t>
  </si>
  <si>
    <t>смена резьбы Ду 15мм</t>
  </si>
  <si>
    <t>смена крана шарового Ду 15 мм</t>
  </si>
  <si>
    <t>уплотнение соединений (лен сантехнический, силиконовый герметик)</t>
  </si>
  <si>
    <t>сварочные работы</t>
  </si>
  <si>
    <t>устранение засора канализационного коллектора Ду 100мм (3 раза)</t>
  </si>
  <si>
    <t>устранение свища на магистрале ХВС хомут</t>
  </si>
  <si>
    <t>устранение засора канализационного коллектора Ду100</t>
  </si>
  <si>
    <t>ремонт раструба на тройнике канализации Ду100кв,91 переход универсальный Ду110</t>
  </si>
  <si>
    <t>замена задвижки (крана шарового под приварку LD Ду 50мм) в системе отопления ИТП №2</t>
  </si>
  <si>
    <t>замена участка стояка ХВС Ду 25мм (кв.№ 95)</t>
  </si>
  <si>
    <t>сварочные работы (кв.№95)</t>
  </si>
  <si>
    <t>смена муфты PPRC20 ( кв.№95)</t>
  </si>
  <si>
    <t>замена участка стояка ХВС кв.47 труба ВГП Ду25мм</t>
  </si>
  <si>
    <t>замена участка канализации Ду100 кв.12</t>
  </si>
  <si>
    <t>гофра для унитаза</t>
  </si>
  <si>
    <t>манжета переходная 110*123</t>
  </si>
  <si>
    <t>замена участка магистрали ГВС ИТП №2</t>
  </si>
  <si>
    <t>труба ВГП Ду 32</t>
  </si>
  <si>
    <t>сварка</t>
  </si>
  <si>
    <t>очистка от наледи кнализационных вытяжек</t>
  </si>
  <si>
    <t>устранение засора канализационного коллектора Ду100 1п 2 раза</t>
  </si>
  <si>
    <t>замена участка стояка канализации Ду50мм (кв.77)</t>
  </si>
  <si>
    <t>труба канализационная Ду50</t>
  </si>
  <si>
    <t>переход канализационный на чугкн Ду50*75</t>
  </si>
  <si>
    <t>манжета перехлдная 50*73</t>
  </si>
  <si>
    <t>тройник канализационный Ду50*50*87</t>
  </si>
  <si>
    <t>патрубок компенсационный Ду50мм</t>
  </si>
  <si>
    <t xml:space="preserve"> 9.3</t>
  </si>
  <si>
    <t>Текущий ремонт систем конструкт.элементов) (непредвиденные работы</t>
  </si>
  <si>
    <t>закрытие люка выхода на чердак (2 подъезд)</t>
  </si>
  <si>
    <t>осмотр чердаков на наличие течей с кровли (1-3подъезды)</t>
  </si>
  <si>
    <t>слив воды с емкостей установленных в чердачном помещении(1-3пп)</t>
  </si>
  <si>
    <t>очистка козырьков от снега над входом в подъезд (1-3пп)</t>
  </si>
  <si>
    <t>очистка парапетных плит от снега (дворовой фасад,1-2пп)</t>
  </si>
  <si>
    <t>осмотр чердаков на наличие течей с кровли (1-3пп)</t>
  </si>
  <si>
    <t>слив воды с установленных емкостей в чердачном помещении</t>
  </si>
  <si>
    <t>очистка лотков от наледи и льда на чердаке</t>
  </si>
  <si>
    <t>осмотр чердаков на наличие течей с кровли (1-3 подъезды) и слив воды (1-3 пп)</t>
  </si>
  <si>
    <t>переустановка лотков на чердаке (3 под)</t>
  </si>
  <si>
    <t>ремонт двери электрощитовой со сменой навеса (2 подъезд)</t>
  </si>
  <si>
    <t xml:space="preserve">укрепление дверного навеса (2 подъезд электрощитовая)   </t>
  </si>
  <si>
    <t>укрепление притворной планки (2 под)</t>
  </si>
  <si>
    <t>укрепление дв. ручки (2 под)</t>
  </si>
  <si>
    <t>укрепление проушин (2под)</t>
  </si>
  <si>
    <t>очистка кровли от снега (1 подъезд)</t>
  </si>
  <si>
    <t>открытие продухов в фундаменте</t>
  </si>
  <si>
    <t>осмотр чердаков на наличие течей с кровли (1-3 подъезды)</t>
  </si>
  <si>
    <t>ремонт скамейки без добавления пиломатериала (3 подъезд)</t>
  </si>
  <si>
    <t>осмотр чердаков на наличие течей с кровли (1-3 подъезды) и слив воды (2 подъезд)</t>
  </si>
  <si>
    <t>переустановка лотков на чердаке (3 подъезд)</t>
  </si>
  <si>
    <t>открытие окон на лестничных маршах</t>
  </si>
  <si>
    <t>открытие и закрытие окон на лестничных маршах (3 подъезд)</t>
  </si>
  <si>
    <t>осмотр чердаков на наличие течей с кровли (1-3пп) и слив воды (3п)</t>
  </si>
  <si>
    <t>ремонт козырька лоджии кв. 33</t>
  </si>
  <si>
    <t>обрезка кроны кустарников (3 подъезд)</t>
  </si>
  <si>
    <t xml:space="preserve">осмотр чердаков на наличие течей с кровли (1-3 подъезды) </t>
  </si>
  <si>
    <t>слив воды с емкостей установленных в чердачном помещении(3п)</t>
  </si>
  <si>
    <t>закрытие продухов материалом б/у</t>
  </si>
  <si>
    <t>обрезка веток сирени</t>
  </si>
  <si>
    <t>13.</t>
  </si>
  <si>
    <t xml:space="preserve">   Сумма затрат по дому в год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</si>
  <si>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</si>
  <si>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Энергетиков, 10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</si>
  <si>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</si>
  <si>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</si>
  <si>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</si>
  <si>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</si>
  <si>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</si>
  <si>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</si>
  <si>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</si>
  <si>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</si>
  <si>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</si>
  <si>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</si>
  <si>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</si>
  <si>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</si>
  <si>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</si>
  <si>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</si>
  <si>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</si>
  <si>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</si>
  <si>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</si>
  <si>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</si>
  <si>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</si>
  <si>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</si>
  <si>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</si>
  <si>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</si>
  <si>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</si>
  <si>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</si>
  <si>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</si>
  <si>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</si>
  <si>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</si>
  <si>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</si>
  <si>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</si>
  <si>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</si>
  <si>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</si>
  <si>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14.07.2014)</t>
  </si>
  <si>
    <t>по управлению и обслуживанию</t>
  </si>
  <si>
    <t>МКД по ул.Энергетиков 10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</si>
  <si>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</si>
  <si>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</si>
  <si>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</si>
  <si>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</si>
  <si>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</si>
  <si>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Результат накоплением "+" - экономия "-" - перерасход</t>
  </si>
  <si>
    <t>Результат за 2022 год "+" - экономия "-" - перерасход</t>
  </si>
  <si>
    <r>
      <t>устранение засора канализационного коллектора Ду 100 мм (3 подъезд) -</t>
    </r>
    <r>
      <rPr>
        <b/>
        <sz val="12"/>
        <rFont val="Times New Roman"/>
        <family val="1"/>
        <charset val="204"/>
      </rPr>
      <t xml:space="preserve"> 2 раза</t>
    </r>
  </si>
  <si>
    <t>1. Содержание помещений общего пользования</t>
  </si>
  <si>
    <t xml:space="preserve"> 1.4.</t>
  </si>
  <si>
    <t>3. Уборка придомовой территории, входящей в состав общего имущества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</si>
  <si>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</si>
  <si>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</si>
  <si>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</si>
  <si>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</si>
  <si>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</si>
  <si>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</si>
  <si>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</si>
  <si>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</si>
  <si>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6.Аварийное обслуживание внутридомового инжен.сантехнич. и эл.технического оборудования</t>
  </si>
  <si>
    <t>6.1.</t>
  </si>
  <si>
    <t>Диспетчерское обслуживание</t>
  </si>
  <si>
    <t xml:space="preserve">            ИТОГО по п. 6 :</t>
  </si>
  <si>
    <t>6.Дератизация</t>
  </si>
  <si>
    <t>7.Дезинсекция</t>
  </si>
  <si>
    <t>8. Поверка и обслуживание общедомовых приборов учета.</t>
  </si>
  <si>
    <t>9. Текущий ремонт</t>
  </si>
  <si>
    <t>3.2.</t>
  </si>
  <si>
    <t xml:space="preserve"> 3.3.</t>
  </si>
  <si>
    <t>3.4.</t>
  </si>
  <si>
    <t xml:space="preserve"> 3.5.</t>
  </si>
  <si>
    <t>3.6.</t>
  </si>
  <si>
    <t>3.7.</t>
  </si>
  <si>
    <t>3.8.</t>
  </si>
  <si>
    <t xml:space="preserve">            ИТОГО по п. 9 : 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</si>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</sst>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2" fontId="5" fillId="0" borderId="1" xfId="2" applyNumberFormat="1" applyFont="1" applyFill="1" applyBorder="1" applyAlignment="1">
      <alignment wrapText="1"/>
    </xf>
    <xf numFmtId="2" fontId="3" fillId="0" borderId="0" xfId="1" applyNumberFormat="1" applyFont="1"/>
    <xf numFmtId="2" fontId="5" fillId="0" borderId="1" xfId="2" applyNumberFormat="1" applyFont="1" applyBorder="1" applyAlignment="1">
      <alignment wrapText="1"/>
    </xf>
    <xf numFmtId="0" fontId="3" fillId="0" borderId="0" xfId="1" applyFo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topLeftCell="A172" workbookViewId="0">
      <selection activeCell="C195" sqref="C195"/>
    </sheetView>
  </sheetViews>
  <sheetFormatPr defaultColWidth="9.109375" defaultRowHeight="15.6"/>
  <cols>
    <col min="1" max="1" width="7.5546875" style="56" customWidth="1"/>
    <col min="2" max="2" width="79.109375" style="57" customWidth="1"/>
    <col min="3" max="3" width="24.6640625" style="57" customWidth="1"/>
    <col min="4" max="200" width="9.109375" style="57" customWidth="1"/>
    <col min="201" max="201" width="5" style="57" customWidth="1"/>
    <col min="202" max="202" width="46" style="57" customWidth="1"/>
    <col min="203" max="212" width="9.33203125" style="57" customWidth="1"/>
    <col min="213" max="219" width="8.88671875" style="57" customWidth="1"/>
    <col min="220" max="224" width="11.33203125" style="57" customWidth="1"/>
    <col min="225" max="240" width="9.44140625" style="57" customWidth="1"/>
    <col min="241" max="16384" width="9.109375" style="57"/>
  </cols>
  <sheetData>
    <row r="1" spans="1:2" s="33" customFormat="1" hidden="1">
      <c r="A1" s="32" t="s">
        <v>0</v>
      </c>
      <c r="B1" s="32"/>
    </row>
    <row r="2" spans="1:2" s="33" customFormat="1" hidden="1">
      <c r="A2" s="32" t="s">
        <v>1</v>
      </c>
      <c r="B2" s="32"/>
    </row>
    <row r="3" spans="1:2" s="33" customFormat="1" ht="16.2" hidden="1">
      <c r="A3" s="34" t="s">
        <v>2</v>
      </c>
      <c r="B3" s="34"/>
    </row>
    <row r="4" spans="1:2" s="33" customFormat="1" hidden="1">
      <c r="A4" s="35"/>
      <c r="B4" s="36"/>
    </row>
    <row r="5" spans="1:2" s="33" customFormat="1" hidden="1">
      <c r="A5" s="37"/>
      <c r="B5" s="38"/>
    </row>
    <row r="6" spans="1:2" s="33" customFormat="1" hidden="1">
      <c r="A6" s="37"/>
      <c r="B6" s="38"/>
    </row>
    <row r="7" spans="1:2" s="33" customFormat="1" hidden="1">
      <c r="A7" s="37"/>
      <c r="B7" s="38"/>
    </row>
    <row r="8" spans="1:2" s="33" customFormat="1" hidden="1">
      <c r="A8" s="39"/>
      <c r="B8" s="40"/>
    </row>
    <row r="9" spans="1:2" s="33" customFormat="1" hidden="1">
      <c r="A9" s="10">
        <v>1</v>
      </c>
      <c r="B9" s="10">
        <f>A9+1</f>
        <v>2</v>
      </c>
    </row>
    <row r="10" spans="1:2" s="33" customFormat="1" ht="16.2" hidden="1">
      <c r="A10" s="10"/>
      <c r="B10" s="2" t="s">
        <v>3</v>
      </c>
    </row>
    <row r="11" spans="1:2" s="33" customFormat="1" hidden="1">
      <c r="A11" s="1" t="s">
        <v>4</v>
      </c>
      <c r="B11" s="41" t="s">
        <v>5</v>
      </c>
    </row>
    <row r="12" spans="1:2" s="33" customFormat="1" hidden="1">
      <c r="A12" s="1" t="s">
        <v>6</v>
      </c>
      <c r="B12" s="41" t="s">
        <v>7</v>
      </c>
    </row>
    <row r="13" spans="1:2" s="33" customFormat="1" hidden="1">
      <c r="A13" s="10" t="s">
        <v>8</v>
      </c>
      <c r="B13" s="42" t="s">
        <v>9</v>
      </c>
    </row>
    <row r="14" spans="1:2" s="33" customFormat="1" hidden="1">
      <c r="A14" s="1" t="s">
        <v>10</v>
      </c>
      <c r="B14" s="41" t="s">
        <v>11</v>
      </c>
    </row>
    <row r="15" spans="1:2" s="33" customFormat="1" hidden="1">
      <c r="A15" s="1" t="s">
        <v>12</v>
      </c>
      <c r="B15" s="41" t="s">
        <v>13</v>
      </c>
    </row>
    <row r="16" spans="1:2" s="33" customFormat="1" hidden="1">
      <c r="A16" s="1"/>
      <c r="B16" s="41" t="s">
        <v>14</v>
      </c>
    </row>
    <row r="17" spans="1:2" s="33" customFormat="1" hidden="1">
      <c r="A17" s="1"/>
      <c r="B17" s="41" t="s">
        <v>15</v>
      </c>
    </row>
    <row r="18" spans="1:2" s="33" customFormat="1" hidden="1">
      <c r="A18" s="1" t="s">
        <v>16</v>
      </c>
      <c r="B18" s="41" t="s">
        <v>17</v>
      </c>
    </row>
    <row r="19" spans="1:2" s="33" customFormat="1" hidden="1">
      <c r="A19" s="1"/>
      <c r="B19" s="41" t="s">
        <v>18</v>
      </c>
    </row>
    <row r="20" spans="1:2" s="33" customFormat="1" hidden="1">
      <c r="A20" s="1" t="s">
        <v>19</v>
      </c>
      <c r="B20" s="41" t="s">
        <v>20</v>
      </c>
    </row>
    <row r="21" spans="1:2" s="33" customFormat="1" hidden="1">
      <c r="A21" s="1"/>
      <c r="B21" s="41" t="s">
        <v>21</v>
      </c>
    </row>
    <row r="22" spans="1:2" s="33" customFormat="1" hidden="1">
      <c r="A22" s="1"/>
      <c r="B22" s="41" t="s">
        <v>22</v>
      </c>
    </row>
    <row r="23" spans="1:2" s="33" customFormat="1" hidden="1">
      <c r="A23" s="1" t="s">
        <v>23</v>
      </c>
      <c r="B23" s="41" t="s">
        <v>24</v>
      </c>
    </row>
    <row r="24" spans="1:2" s="33" customFormat="1" hidden="1">
      <c r="A24" s="1" t="s">
        <v>25</v>
      </c>
      <c r="B24" s="41" t="s">
        <v>26</v>
      </c>
    </row>
    <row r="25" spans="1:2" s="33" customFormat="1" hidden="1">
      <c r="A25" s="1" t="s">
        <v>27</v>
      </c>
      <c r="B25" s="41" t="s">
        <v>28</v>
      </c>
    </row>
    <row r="26" spans="1:2" s="33" customFormat="1" hidden="1">
      <c r="A26" s="1" t="s">
        <v>29</v>
      </c>
      <c r="B26" s="43" t="s">
        <v>30</v>
      </c>
    </row>
    <row r="27" spans="1:2" s="33" customFormat="1" hidden="1">
      <c r="A27" s="1"/>
      <c r="B27" s="43" t="s">
        <v>31</v>
      </c>
    </row>
    <row r="28" spans="1:2" s="33" customFormat="1" hidden="1">
      <c r="A28" s="1"/>
      <c r="B28" s="43" t="s">
        <v>33</v>
      </c>
    </row>
    <row r="29" spans="1:2" s="33" customFormat="1" hidden="1">
      <c r="A29" s="1"/>
      <c r="B29" s="43" t="s">
        <v>34</v>
      </c>
    </row>
    <row r="30" spans="1:2" s="33" customFormat="1" hidden="1">
      <c r="A30" s="1"/>
      <c r="B30" s="43" t="s">
        <v>35</v>
      </c>
    </row>
    <row r="31" spans="1:2" s="33" customFormat="1" hidden="1">
      <c r="A31" s="1" t="s">
        <v>32</v>
      </c>
      <c r="B31" s="43" t="s">
        <v>36</v>
      </c>
    </row>
    <row r="32" spans="1:2" s="33" customFormat="1" hidden="1">
      <c r="A32" s="1" t="s">
        <v>37</v>
      </c>
      <c r="B32" s="43" t="s">
        <v>38</v>
      </c>
    </row>
    <row r="33" spans="1:3" s="33" customFormat="1" hidden="1">
      <c r="A33" s="1"/>
      <c r="B33" s="43" t="s">
        <v>39</v>
      </c>
    </row>
    <row r="34" spans="1:3" s="33" customFormat="1" hidden="1">
      <c r="A34" s="1"/>
      <c r="B34" s="43" t="s">
        <v>40</v>
      </c>
    </row>
    <row r="35" spans="1:3" s="33" customFormat="1" hidden="1">
      <c r="A35" s="1" t="s">
        <v>41</v>
      </c>
      <c r="B35" s="43" t="s">
        <v>42</v>
      </c>
    </row>
    <row r="36" spans="1:3" s="33" customFormat="1" hidden="1">
      <c r="A36" s="44"/>
      <c r="B36" s="45"/>
    </row>
    <row r="37" spans="1:3" s="26" customFormat="1">
      <c r="A37" s="58" t="s">
        <v>234</v>
      </c>
      <c r="B37" s="58"/>
    </row>
    <row r="38" spans="1:3" s="26" customFormat="1">
      <c r="A38" s="58" t="s">
        <v>232</v>
      </c>
      <c r="B38" s="58"/>
    </row>
    <row r="39" spans="1:3" s="26" customFormat="1">
      <c r="A39" s="58" t="s">
        <v>233</v>
      </c>
      <c r="B39" s="58"/>
    </row>
    <row r="40" spans="1:3" s="26" customFormat="1">
      <c r="A40" s="29"/>
      <c r="B40" s="29"/>
    </row>
    <row r="41" spans="1:3" s="4" customFormat="1" ht="16.2">
      <c r="A41" s="20"/>
      <c r="B41" s="30" t="s">
        <v>235</v>
      </c>
      <c r="C41" s="17">
        <v>-83724.279407999595</v>
      </c>
    </row>
    <row r="42" spans="1:3" s="4" customFormat="1">
      <c r="A42" s="1"/>
      <c r="B42" s="28" t="s">
        <v>242</v>
      </c>
      <c r="C42" s="3"/>
    </row>
    <row r="43" spans="1:3" s="4" customFormat="1">
      <c r="A43" s="1" t="s">
        <v>43</v>
      </c>
      <c r="B43" s="5" t="s">
        <v>44</v>
      </c>
      <c r="C43" s="6">
        <v>46996.716</v>
      </c>
    </row>
    <row r="44" spans="1:3" s="4" customFormat="1">
      <c r="A44" s="1"/>
      <c r="B44" s="5" t="s">
        <v>45</v>
      </c>
      <c r="C44" s="6">
        <v>63526.464000000007</v>
      </c>
    </row>
    <row r="45" spans="1:3" s="4" customFormat="1">
      <c r="A45" s="1" t="s">
        <v>46</v>
      </c>
      <c r="B45" s="5" t="s">
        <v>47</v>
      </c>
      <c r="C45" s="6">
        <v>29792.483999999989</v>
      </c>
    </row>
    <row r="46" spans="1:3" s="4" customFormat="1">
      <c r="A46" s="1"/>
      <c r="B46" s="5" t="s">
        <v>48</v>
      </c>
      <c r="C46" s="6">
        <v>74337.695999999996</v>
      </c>
    </row>
    <row r="47" spans="1:3" s="4" customFormat="1" ht="31.2">
      <c r="A47" s="1" t="s">
        <v>49</v>
      </c>
      <c r="B47" s="5" t="s">
        <v>50</v>
      </c>
      <c r="C47" s="6">
        <v>15552.548000000003</v>
      </c>
    </row>
    <row r="48" spans="1:3" s="4" customFormat="1">
      <c r="A48" s="7" t="s">
        <v>243</v>
      </c>
      <c r="B48" s="5" t="s">
        <v>51</v>
      </c>
      <c r="C48" s="6">
        <v>102600</v>
      </c>
    </row>
    <row r="49" spans="1:3" s="4" customFormat="1">
      <c r="A49" s="1"/>
      <c r="B49" s="8" t="s">
        <v>52</v>
      </c>
      <c r="C49" s="9">
        <f>SUM(C43:C48)</f>
        <v>332805.908</v>
      </c>
    </row>
    <row r="50" spans="1:3" s="4" customFormat="1">
      <c r="A50" s="1"/>
      <c r="B50" s="31" t="s">
        <v>53</v>
      </c>
      <c r="C50" s="6"/>
    </row>
    <row r="51" spans="1:3" s="4" customFormat="1">
      <c r="A51" s="1" t="s">
        <v>54</v>
      </c>
      <c r="B51" s="5" t="s">
        <v>55</v>
      </c>
      <c r="C51" s="6">
        <v>11510.1</v>
      </c>
    </row>
    <row r="52" spans="1:3" s="4" customFormat="1">
      <c r="A52" s="1" t="s">
        <v>56</v>
      </c>
      <c r="B52" s="5" t="s">
        <v>57</v>
      </c>
      <c r="C52" s="6">
        <v>6738.8310000000001</v>
      </c>
    </row>
    <row r="53" spans="1:3" s="4" customFormat="1">
      <c r="A53" s="1" t="s">
        <v>58</v>
      </c>
      <c r="B53" s="5" t="s">
        <v>59</v>
      </c>
      <c r="C53" s="6">
        <v>27896.568479999998</v>
      </c>
    </row>
    <row r="54" spans="1:3" s="4" customFormat="1">
      <c r="A54" s="1" t="s">
        <v>60</v>
      </c>
      <c r="B54" s="5" t="s">
        <v>61</v>
      </c>
      <c r="C54" s="6">
        <v>0</v>
      </c>
    </row>
    <row r="55" spans="1:3" s="4" customFormat="1">
      <c r="A55" s="1" t="s">
        <v>62</v>
      </c>
      <c r="B55" s="5" t="s">
        <v>63</v>
      </c>
      <c r="C55" s="6">
        <v>3101.2919999999999</v>
      </c>
    </row>
    <row r="56" spans="1:3" s="4" customFormat="1">
      <c r="A56" s="1" t="s">
        <v>64</v>
      </c>
      <c r="B56" s="5" t="s">
        <v>65</v>
      </c>
      <c r="C56" s="6">
        <v>4205.12</v>
      </c>
    </row>
    <row r="57" spans="1:3" s="4" customFormat="1">
      <c r="A57" s="1"/>
      <c r="B57" s="8" t="s">
        <v>66</v>
      </c>
      <c r="C57" s="9">
        <f>SUM(C51:C56)</f>
        <v>53451.911480000002</v>
      </c>
    </row>
    <row r="58" spans="1:3" s="4" customFormat="1">
      <c r="A58" s="1"/>
      <c r="B58" s="28" t="s">
        <v>244</v>
      </c>
      <c r="C58" s="6"/>
    </row>
    <row r="59" spans="1:3" s="4" customFormat="1">
      <c r="A59" s="1" t="s">
        <v>78</v>
      </c>
      <c r="B59" s="5" t="s">
        <v>67</v>
      </c>
      <c r="C59" s="6">
        <v>6742.6589999999997</v>
      </c>
    </row>
    <row r="60" spans="1:3" s="4" customFormat="1">
      <c r="A60" s="7" t="s">
        <v>261</v>
      </c>
      <c r="B60" s="5" t="s">
        <v>68</v>
      </c>
      <c r="C60" s="6">
        <v>1959.8319999999997</v>
      </c>
    </row>
    <row r="61" spans="1:3" s="4" customFormat="1">
      <c r="A61" s="7" t="s">
        <v>262</v>
      </c>
      <c r="B61" s="5" t="s">
        <v>69</v>
      </c>
      <c r="C61" s="6">
        <v>7608.96</v>
      </c>
    </row>
    <row r="62" spans="1:3" s="4" customFormat="1" ht="16.2" customHeight="1">
      <c r="A62" s="7" t="s">
        <v>263</v>
      </c>
      <c r="B62" s="5" t="s">
        <v>70</v>
      </c>
      <c r="C62" s="6">
        <v>3910.4399999999996</v>
      </c>
    </row>
    <row r="63" spans="1:3" s="4" customFormat="1" ht="18" customHeight="1">
      <c r="A63" s="7"/>
      <c r="B63" s="5" t="s">
        <v>71</v>
      </c>
      <c r="C63" s="6">
        <v>22834.903000000002</v>
      </c>
    </row>
    <row r="64" spans="1:3" s="4" customFormat="1" ht="17.399999999999999" customHeight="1">
      <c r="A64" s="7"/>
      <c r="B64" s="5" t="s">
        <v>72</v>
      </c>
      <c r="C64" s="6">
        <v>24853.976000000002</v>
      </c>
    </row>
    <row r="65" spans="1:3" s="4" customFormat="1" ht="32.4" customHeight="1">
      <c r="A65" s="1" t="s">
        <v>264</v>
      </c>
      <c r="B65" s="5" t="s">
        <v>73</v>
      </c>
      <c r="C65" s="6">
        <v>5799.6</v>
      </c>
    </row>
    <row r="66" spans="1:3" s="4" customFormat="1" ht="31.2">
      <c r="A66" s="1" t="s">
        <v>265</v>
      </c>
      <c r="B66" s="5" t="s">
        <v>74</v>
      </c>
      <c r="C66" s="6">
        <v>693.7</v>
      </c>
    </row>
    <row r="67" spans="1:3" s="4" customFormat="1" ht="31.2">
      <c r="A67" s="1" t="s">
        <v>266</v>
      </c>
      <c r="B67" s="5" t="s">
        <v>75</v>
      </c>
      <c r="C67" s="6">
        <v>11472.961499999999</v>
      </c>
    </row>
    <row r="68" spans="1:3" s="4" customFormat="1">
      <c r="A68" s="1" t="s">
        <v>267</v>
      </c>
      <c r="B68" s="5" t="s">
        <v>76</v>
      </c>
      <c r="C68" s="6">
        <v>12235.944000000001</v>
      </c>
    </row>
    <row r="69" spans="1:3" s="4" customFormat="1">
      <c r="A69" s="1"/>
      <c r="B69" s="8" t="s">
        <v>77</v>
      </c>
      <c r="C69" s="9">
        <f>SUM(C59:C68)</f>
        <v>98112.975500000015</v>
      </c>
    </row>
    <row r="70" spans="1:3" s="4" customFormat="1">
      <c r="A70" s="1"/>
      <c r="B70" s="28" t="s">
        <v>245</v>
      </c>
      <c r="C70" s="6"/>
    </row>
    <row r="71" spans="1:3" s="4" customFormat="1" ht="31.2">
      <c r="A71" s="1" t="s">
        <v>87</v>
      </c>
      <c r="B71" s="5" t="s">
        <v>79</v>
      </c>
      <c r="C71" s="6">
        <v>0</v>
      </c>
    </row>
    <row r="72" spans="1:3" s="4" customFormat="1">
      <c r="A72" s="1"/>
      <c r="B72" s="5" t="s">
        <v>80</v>
      </c>
      <c r="C72" s="6">
        <v>563.99599999999998</v>
      </c>
    </row>
    <row r="73" spans="1:3" s="4" customFormat="1">
      <c r="A73" s="1"/>
      <c r="B73" s="5" t="s">
        <v>81</v>
      </c>
      <c r="C73" s="6">
        <v>78562.44</v>
      </c>
    </row>
    <row r="74" spans="1:3" s="4" customFormat="1">
      <c r="A74" s="1"/>
      <c r="B74" s="5" t="s">
        <v>82</v>
      </c>
      <c r="C74" s="6">
        <v>41604.300000000003</v>
      </c>
    </row>
    <row r="75" spans="1:3" s="4" customFormat="1">
      <c r="A75" s="1"/>
      <c r="B75" s="5" t="s">
        <v>83</v>
      </c>
      <c r="C75" s="6">
        <v>22030.814999999999</v>
      </c>
    </row>
    <row r="76" spans="1:3" s="4" customFormat="1">
      <c r="A76" s="1"/>
      <c r="B76" s="5" t="s">
        <v>84</v>
      </c>
      <c r="C76" s="6">
        <v>1581.45</v>
      </c>
    </row>
    <row r="77" spans="1:3" s="4" customFormat="1">
      <c r="A77" s="1"/>
      <c r="B77" s="5" t="s">
        <v>85</v>
      </c>
      <c r="C77" s="6">
        <v>10563.84</v>
      </c>
    </row>
    <row r="78" spans="1:3" s="4" customFormat="1">
      <c r="A78" s="1" t="s">
        <v>246</v>
      </c>
      <c r="B78" s="5" t="s">
        <v>86</v>
      </c>
      <c r="C78" s="6">
        <v>2228.7599999999998</v>
      </c>
    </row>
    <row r="79" spans="1:3" s="4" customFormat="1">
      <c r="A79" s="1"/>
      <c r="B79" s="8" t="s">
        <v>93</v>
      </c>
      <c r="C79" s="9">
        <f>SUM(C71:C78)</f>
        <v>157135.60100000002</v>
      </c>
    </row>
    <row r="80" spans="1:3" s="4" customFormat="1">
      <c r="A80" s="1"/>
      <c r="B80" s="28" t="s">
        <v>247</v>
      </c>
      <c r="C80" s="6"/>
    </row>
    <row r="81" spans="1:3" s="4" customFormat="1" ht="46.8">
      <c r="A81" s="1" t="s">
        <v>248</v>
      </c>
      <c r="B81" s="5" t="s">
        <v>88</v>
      </c>
      <c r="C81" s="6">
        <v>12003.401999999998</v>
      </c>
    </row>
    <row r="82" spans="1:3" s="4" customFormat="1" ht="31.2">
      <c r="A82" s="1" t="s">
        <v>249</v>
      </c>
      <c r="B82" s="5" t="s">
        <v>89</v>
      </c>
      <c r="C82" s="6">
        <v>24513.989999999998</v>
      </c>
    </row>
    <row r="83" spans="1:3" s="4" customFormat="1" ht="46.8">
      <c r="A83" s="1" t="s">
        <v>250</v>
      </c>
      <c r="B83" s="5" t="s">
        <v>90</v>
      </c>
      <c r="C83" s="6">
        <v>37018.008000000002</v>
      </c>
    </row>
    <row r="84" spans="1:3" s="4" customFormat="1">
      <c r="A84" s="1" t="s">
        <v>251</v>
      </c>
      <c r="B84" s="5" t="s">
        <v>91</v>
      </c>
      <c r="C84" s="6">
        <v>2638.23</v>
      </c>
    </row>
    <row r="85" spans="1:3" s="4" customFormat="1" ht="31.2">
      <c r="A85" s="1" t="s">
        <v>252</v>
      </c>
      <c r="B85" s="5" t="s">
        <v>92</v>
      </c>
      <c r="C85" s="6">
        <v>31727.301999999996</v>
      </c>
    </row>
    <row r="86" spans="1:3" s="4" customFormat="1">
      <c r="A86" s="1"/>
      <c r="B86" s="8" t="s">
        <v>95</v>
      </c>
      <c r="C86" s="9">
        <f>SUM(C81:C85)</f>
        <v>107900.93199999999</v>
      </c>
    </row>
    <row r="87" spans="1:3" s="4" customFormat="1" ht="31.2">
      <c r="A87" s="10"/>
      <c r="B87" s="8" t="s">
        <v>253</v>
      </c>
      <c r="C87" s="6">
        <v>68977.296000000002</v>
      </c>
    </row>
    <row r="88" spans="1:3" s="4" customFormat="1">
      <c r="A88" s="7" t="s">
        <v>254</v>
      </c>
      <c r="B88" s="5" t="s">
        <v>255</v>
      </c>
      <c r="C88" s="6">
        <v>19273.067999999999</v>
      </c>
    </row>
    <row r="89" spans="1:3" s="4" customFormat="1">
      <c r="A89" s="10"/>
      <c r="B89" s="8" t="s">
        <v>256</v>
      </c>
      <c r="C89" s="9">
        <f>SUM(C87:C88)</f>
        <v>88250.364000000001</v>
      </c>
    </row>
    <row r="90" spans="1:3" s="4" customFormat="1">
      <c r="A90" s="10"/>
      <c r="B90" s="8" t="s">
        <v>257</v>
      </c>
      <c r="C90" s="9">
        <v>2558.616</v>
      </c>
    </row>
    <row r="91" spans="1:3" s="4" customFormat="1">
      <c r="A91" s="10"/>
      <c r="B91" s="8" t="s">
        <v>258</v>
      </c>
      <c r="C91" s="9">
        <v>1238.04</v>
      </c>
    </row>
    <row r="92" spans="1:3" s="4" customFormat="1">
      <c r="A92" s="10"/>
      <c r="B92" s="8" t="s">
        <v>259</v>
      </c>
      <c r="C92" s="6"/>
    </row>
    <row r="93" spans="1:3" s="4" customFormat="1">
      <c r="A93" s="1" t="s">
        <v>98</v>
      </c>
      <c r="B93" s="5" t="s">
        <v>99</v>
      </c>
      <c r="C93" s="6">
        <v>4800.12</v>
      </c>
    </row>
    <row r="94" spans="1:3" s="4" customFormat="1">
      <c r="A94" s="1" t="s">
        <v>100</v>
      </c>
      <c r="B94" s="5" t="s">
        <v>101</v>
      </c>
      <c r="C94" s="6">
        <v>3616.9800000000005</v>
      </c>
    </row>
    <row r="95" spans="1:3" s="4" customFormat="1" ht="31.2">
      <c r="A95" s="1"/>
      <c r="B95" s="5" t="s">
        <v>102</v>
      </c>
      <c r="C95" s="6">
        <v>3521.579999999999</v>
      </c>
    </row>
    <row r="96" spans="1:3" s="4" customFormat="1" ht="31.2">
      <c r="A96" s="1"/>
      <c r="B96" s="5" t="s">
        <v>103</v>
      </c>
      <c r="C96" s="6">
        <v>3521.579999999999</v>
      </c>
    </row>
    <row r="97" spans="1:9" s="4" customFormat="1" ht="31.2">
      <c r="A97" s="1"/>
      <c r="B97" s="5" t="s">
        <v>104</v>
      </c>
      <c r="C97" s="6">
        <v>7043.159999999998</v>
      </c>
    </row>
    <row r="98" spans="1:9" s="4" customFormat="1">
      <c r="A98" s="1"/>
      <c r="B98" s="8" t="s">
        <v>107</v>
      </c>
      <c r="C98" s="9">
        <f>SUM(C93:C97)</f>
        <v>22503.42</v>
      </c>
    </row>
    <row r="99" spans="1:9" s="13" customFormat="1">
      <c r="A99" s="11"/>
      <c r="B99" s="8" t="s">
        <v>260</v>
      </c>
      <c r="C99" s="12"/>
    </row>
    <row r="100" spans="1:9" s="13" customFormat="1">
      <c r="A100" s="11" t="s">
        <v>108</v>
      </c>
      <c r="B100" s="8" t="s">
        <v>109</v>
      </c>
      <c r="C100" s="12">
        <v>0</v>
      </c>
    </row>
    <row r="101" spans="1:9" s="13" customFormat="1" ht="31.2">
      <c r="A101" s="11"/>
      <c r="B101" s="14" t="s">
        <v>110</v>
      </c>
      <c r="C101" s="12">
        <v>7273.6</v>
      </c>
      <c r="D101" s="15"/>
      <c r="E101" s="15"/>
      <c r="F101" s="15"/>
      <c r="G101" s="15"/>
      <c r="H101" s="15"/>
      <c r="I101" s="15"/>
    </row>
    <row r="102" spans="1:9" s="13" customFormat="1">
      <c r="A102" s="11"/>
      <c r="B102" s="14" t="s">
        <v>111</v>
      </c>
      <c r="C102" s="12">
        <v>704.01</v>
      </c>
    </row>
    <row r="103" spans="1:9" s="13" customFormat="1">
      <c r="A103" s="11"/>
      <c r="B103" s="14" t="s">
        <v>112</v>
      </c>
      <c r="C103" s="12">
        <v>0</v>
      </c>
    </row>
    <row r="104" spans="1:9" s="13" customFormat="1" ht="31.2">
      <c r="A104" s="11"/>
      <c r="B104" s="14" t="s">
        <v>113</v>
      </c>
      <c r="C104" s="12">
        <v>0</v>
      </c>
    </row>
    <row r="105" spans="1:9" s="13" customFormat="1" ht="31.2">
      <c r="A105" s="11"/>
      <c r="B105" s="14" t="s">
        <v>114</v>
      </c>
      <c r="C105" s="12">
        <v>4958.68</v>
      </c>
    </row>
    <row r="106" spans="1:9" s="13" customFormat="1">
      <c r="A106" s="11"/>
      <c r="B106" s="14" t="s">
        <v>115</v>
      </c>
      <c r="C106" s="12">
        <v>2160</v>
      </c>
    </row>
    <row r="107" spans="1:9" s="13" customFormat="1">
      <c r="A107" s="11"/>
      <c r="B107" s="14" t="s">
        <v>116</v>
      </c>
      <c r="C107" s="12">
        <v>393.39</v>
      </c>
    </row>
    <row r="108" spans="1:9" s="15" customFormat="1" ht="31.2">
      <c r="A108" s="16" t="s">
        <v>117</v>
      </c>
      <c r="B108" s="17" t="s">
        <v>118</v>
      </c>
      <c r="C108" s="12">
        <v>0</v>
      </c>
    </row>
    <row r="109" spans="1:9" s="15" customFormat="1">
      <c r="A109" s="18"/>
      <c r="B109" s="14" t="s">
        <v>119</v>
      </c>
      <c r="C109" s="12">
        <v>2929.86</v>
      </c>
    </row>
    <row r="110" spans="1:9" s="15" customFormat="1">
      <c r="A110" s="18"/>
      <c r="B110" s="14" t="s">
        <v>120</v>
      </c>
      <c r="C110" s="12">
        <v>1326.96</v>
      </c>
    </row>
    <row r="111" spans="1:9" s="15" customFormat="1">
      <c r="A111" s="18"/>
      <c r="B111" s="14" t="s">
        <v>121</v>
      </c>
      <c r="C111" s="12">
        <v>338.96</v>
      </c>
    </row>
    <row r="112" spans="1:9" s="15" customFormat="1">
      <c r="A112" s="18"/>
      <c r="B112" s="14" t="s">
        <v>122</v>
      </c>
      <c r="C112" s="12">
        <v>1053.1600000000001</v>
      </c>
    </row>
    <row r="113" spans="1:3" s="15" customFormat="1">
      <c r="A113" s="18"/>
      <c r="B113" s="14" t="s">
        <v>123</v>
      </c>
      <c r="C113" s="12">
        <v>1083.81</v>
      </c>
    </row>
    <row r="114" spans="1:3" s="15" customFormat="1">
      <c r="A114" s="18"/>
      <c r="B114" s="14" t="s">
        <v>124</v>
      </c>
      <c r="C114" s="12">
        <v>121.39</v>
      </c>
    </row>
    <row r="115" spans="1:3" s="15" customFormat="1">
      <c r="A115" s="18"/>
      <c r="B115" s="14" t="s">
        <v>125</v>
      </c>
      <c r="C115" s="12">
        <v>360.27</v>
      </c>
    </row>
    <row r="116" spans="1:3" s="15" customFormat="1">
      <c r="A116" s="18"/>
      <c r="B116" s="14" t="s">
        <v>126</v>
      </c>
      <c r="C116" s="12">
        <v>121.39</v>
      </c>
    </row>
    <row r="117" spans="1:3" s="15" customFormat="1">
      <c r="A117" s="18"/>
      <c r="B117" s="14" t="s">
        <v>127</v>
      </c>
      <c r="C117" s="12">
        <v>0</v>
      </c>
    </row>
    <row r="118" spans="1:3" s="15" customFormat="1" ht="31.2">
      <c r="A118" s="18"/>
      <c r="B118" s="14" t="s">
        <v>241</v>
      </c>
      <c r="C118" s="12">
        <v>0</v>
      </c>
    </row>
    <row r="119" spans="1:3" s="15" customFormat="1">
      <c r="A119" s="18"/>
      <c r="B119" s="14" t="s">
        <v>128</v>
      </c>
      <c r="C119" s="12">
        <v>2591.3249999999998</v>
      </c>
    </row>
    <row r="120" spans="1:3" s="15" customFormat="1">
      <c r="A120" s="14"/>
      <c r="B120" s="14" t="s">
        <v>129</v>
      </c>
      <c r="C120" s="12">
        <v>2591.3249999999998</v>
      </c>
    </row>
    <row r="121" spans="1:3" s="15" customFormat="1">
      <c r="A121" s="11"/>
      <c r="B121" s="14" t="s">
        <v>130</v>
      </c>
      <c r="C121" s="12">
        <v>720.54</v>
      </c>
    </row>
    <row r="122" spans="1:3" s="15" customFormat="1">
      <c r="A122" s="11"/>
      <c r="B122" s="14" t="s">
        <v>131</v>
      </c>
      <c r="C122" s="12">
        <v>606.95000000000005</v>
      </c>
    </row>
    <row r="123" spans="1:3" s="15" customFormat="1">
      <c r="A123" s="11"/>
      <c r="B123" s="14" t="s">
        <v>132</v>
      </c>
      <c r="C123" s="12">
        <v>117.6</v>
      </c>
    </row>
    <row r="124" spans="1:3" s="15" customFormat="1">
      <c r="A124" s="18"/>
      <c r="B124" s="19" t="s">
        <v>133</v>
      </c>
      <c r="C124" s="12">
        <v>0</v>
      </c>
    </row>
    <row r="125" spans="1:3" s="15" customFormat="1">
      <c r="A125" s="18"/>
      <c r="B125" s="14" t="s">
        <v>134</v>
      </c>
      <c r="C125" s="12">
        <v>234.53</v>
      </c>
    </row>
    <row r="126" spans="1:3" s="15" customFormat="1">
      <c r="A126" s="18"/>
      <c r="B126" s="14" t="s">
        <v>135</v>
      </c>
      <c r="C126" s="12">
        <v>308.19</v>
      </c>
    </row>
    <row r="127" spans="1:3" s="15" customFormat="1">
      <c r="A127" s="18"/>
      <c r="B127" s="14" t="s">
        <v>136</v>
      </c>
      <c r="C127" s="12">
        <v>77.14</v>
      </c>
    </row>
    <row r="128" spans="1:3" s="15" customFormat="1">
      <c r="A128" s="18"/>
      <c r="B128" s="14" t="s">
        <v>137</v>
      </c>
      <c r="C128" s="12">
        <v>393.91</v>
      </c>
    </row>
    <row r="129" spans="1:3" s="15" customFormat="1">
      <c r="A129" s="18"/>
      <c r="B129" s="14" t="s">
        <v>138</v>
      </c>
      <c r="C129" s="12">
        <v>996.96</v>
      </c>
    </row>
    <row r="130" spans="1:3" s="15" customFormat="1">
      <c r="A130" s="18"/>
      <c r="B130" s="14" t="s">
        <v>139</v>
      </c>
      <c r="C130" s="12">
        <v>131.79</v>
      </c>
    </row>
    <row r="131" spans="1:3" s="15" customFormat="1">
      <c r="A131" s="18"/>
      <c r="B131" s="14" t="s">
        <v>140</v>
      </c>
      <c r="C131" s="12">
        <v>489.08</v>
      </c>
    </row>
    <row r="132" spans="1:3" s="15" customFormat="1">
      <c r="A132" s="11"/>
      <c r="B132" s="14" t="s">
        <v>141</v>
      </c>
      <c r="C132" s="12">
        <v>0</v>
      </c>
    </row>
    <row r="133" spans="1:3" s="15" customFormat="1">
      <c r="A133" s="11"/>
      <c r="B133" s="14" t="s">
        <v>142</v>
      </c>
      <c r="C133" s="12">
        <v>0</v>
      </c>
    </row>
    <row r="134" spans="1:3" s="15" customFormat="1">
      <c r="A134" s="5"/>
      <c r="B134" s="14" t="s">
        <v>143</v>
      </c>
      <c r="C134" s="12">
        <v>0</v>
      </c>
    </row>
    <row r="135" spans="1:3" s="15" customFormat="1" ht="31.2">
      <c r="A135" s="5"/>
      <c r="B135" s="5" t="s">
        <v>144</v>
      </c>
      <c r="C135" s="12">
        <v>369.06</v>
      </c>
    </row>
    <row r="136" spans="1:3" s="15" customFormat="1" ht="31.2">
      <c r="A136" s="5"/>
      <c r="B136" s="14" t="s">
        <v>145</v>
      </c>
      <c r="C136" s="12">
        <v>3366.96</v>
      </c>
    </row>
    <row r="137" spans="1:3" s="15" customFormat="1">
      <c r="A137" s="5"/>
      <c r="B137" s="14" t="s">
        <v>146</v>
      </c>
      <c r="C137" s="12">
        <v>1696.0240000000001</v>
      </c>
    </row>
    <row r="138" spans="1:3" s="15" customFormat="1">
      <c r="A138" s="11"/>
      <c r="B138" s="14" t="s">
        <v>147</v>
      </c>
      <c r="C138" s="12">
        <v>1080.81</v>
      </c>
    </row>
    <row r="139" spans="1:3" s="15" customFormat="1">
      <c r="A139" s="11"/>
      <c r="B139" s="14" t="s">
        <v>148</v>
      </c>
      <c r="C139" s="12">
        <v>511.18</v>
      </c>
    </row>
    <row r="140" spans="1:3" s="15" customFormat="1">
      <c r="A140" s="11"/>
      <c r="B140" s="5" t="s">
        <v>149</v>
      </c>
      <c r="C140" s="12">
        <v>2316.9520000000002</v>
      </c>
    </row>
    <row r="141" spans="1:3" s="15" customFormat="1">
      <c r="A141" s="11"/>
      <c r="B141" s="5" t="s">
        <v>150</v>
      </c>
      <c r="C141" s="12">
        <v>0</v>
      </c>
    </row>
    <row r="142" spans="1:3" s="15" customFormat="1">
      <c r="A142" s="11"/>
      <c r="B142" s="5" t="s">
        <v>151</v>
      </c>
      <c r="C142" s="12">
        <v>310.5</v>
      </c>
    </row>
    <row r="143" spans="1:3" s="15" customFormat="1">
      <c r="A143" s="11"/>
      <c r="B143" s="5" t="s">
        <v>152</v>
      </c>
      <c r="C143" s="12">
        <v>200.26</v>
      </c>
    </row>
    <row r="144" spans="1:3" s="15" customFormat="1">
      <c r="A144" s="11"/>
      <c r="B144" s="5" t="s">
        <v>153</v>
      </c>
      <c r="C144" s="12">
        <v>0</v>
      </c>
    </row>
    <row r="145" spans="1:3" s="15" customFormat="1">
      <c r="A145" s="11"/>
      <c r="B145" s="8" t="s">
        <v>154</v>
      </c>
      <c r="C145" s="12">
        <v>3184.83</v>
      </c>
    </row>
    <row r="146" spans="1:3" s="15" customFormat="1">
      <c r="A146" s="11"/>
      <c r="B146" s="5" t="s">
        <v>155</v>
      </c>
      <c r="C146" s="12">
        <v>1080.81</v>
      </c>
    </row>
    <row r="147" spans="1:3" s="15" customFormat="1">
      <c r="A147" s="11"/>
      <c r="B147" s="5" t="s">
        <v>156</v>
      </c>
      <c r="C147" s="12">
        <v>110.34</v>
      </c>
    </row>
    <row r="148" spans="1:3" s="15" customFormat="1">
      <c r="A148" s="11"/>
      <c r="B148" s="14" t="s">
        <v>157</v>
      </c>
      <c r="C148" s="12">
        <v>0</v>
      </c>
    </row>
    <row r="149" spans="1:3" s="15" customFormat="1">
      <c r="A149" s="11"/>
      <c r="B149" s="5" t="s">
        <v>158</v>
      </c>
      <c r="C149" s="12">
        <v>0</v>
      </c>
    </row>
    <row r="150" spans="1:3" s="15" customFormat="1">
      <c r="A150" s="11"/>
      <c r="B150" s="8" t="s">
        <v>159</v>
      </c>
      <c r="C150" s="12">
        <v>627.44000000000005</v>
      </c>
    </row>
    <row r="151" spans="1:3" s="15" customFormat="1">
      <c r="A151" s="11"/>
      <c r="B151" s="5" t="s">
        <v>160</v>
      </c>
      <c r="C151" s="12">
        <v>358.21</v>
      </c>
    </row>
    <row r="152" spans="1:3" s="15" customFormat="1">
      <c r="A152" s="11"/>
      <c r="B152" s="5" t="s">
        <v>161</v>
      </c>
      <c r="C152" s="12">
        <v>200.26</v>
      </c>
    </row>
    <row r="153" spans="1:3" s="15" customFormat="1">
      <c r="A153" s="11"/>
      <c r="B153" s="5" t="s">
        <v>162</v>
      </c>
      <c r="C153" s="12">
        <v>266.17</v>
      </c>
    </row>
    <row r="154" spans="1:3" s="15" customFormat="1">
      <c r="A154" s="11"/>
      <c r="B154" s="5" t="s">
        <v>163</v>
      </c>
      <c r="C154" s="12">
        <v>292.77</v>
      </c>
    </row>
    <row r="155" spans="1:3" s="15" customFormat="1">
      <c r="A155" s="16" t="s">
        <v>164</v>
      </c>
      <c r="B155" s="17" t="s">
        <v>165</v>
      </c>
      <c r="C155" s="12">
        <v>0</v>
      </c>
    </row>
    <row r="156" spans="1:3" s="15" customFormat="1">
      <c r="A156" s="16"/>
      <c r="B156" s="14" t="s">
        <v>166</v>
      </c>
      <c r="C156" s="12">
        <v>83.14</v>
      </c>
    </row>
    <row r="157" spans="1:3" s="15" customFormat="1">
      <c r="A157" s="18"/>
      <c r="B157" s="14" t="s">
        <v>167</v>
      </c>
      <c r="C157" s="12">
        <v>0</v>
      </c>
    </row>
    <row r="158" spans="1:3" s="15" customFormat="1">
      <c r="A158" s="18"/>
      <c r="B158" s="14" t="s">
        <v>168</v>
      </c>
      <c r="C158" s="12">
        <v>751.04399999999998</v>
      </c>
    </row>
    <row r="159" spans="1:3" s="15" customFormat="1">
      <c r="A159" s="18"/>
      <c r="B159" s="14" t="s">
        <v>169</v>
      </c>
      <c r="C159" s="12">
        <v>1677.78</v>
      </c>
    </row>
    <row r="160" spans="1:3" s="15" customFormat="1" ht="18.75" customHeight="1">
      <c r="A160" s="14"/>
      <c r="B160" s="5" t="s">
        <v>170</v>
      </c>
      <c r="C160" s="12">
        <v>745.68000000000006</v>
      </c>
    </row>
    <row r="161" spans="1:3" s="15" customFormat="1">
      <c r="A161" s="18"/>
      <c r="B161" s="14" t="s">
        <v>171</v>
      </c>
      <c r="C161" s="12">
        <v>0</v>
      </c>
    </row>
    <row r="162" spans="1:3" s="15" customFormat="1">
      <c r="A162" s="18"/>
      <c r="B162" s="14" t="s">
        <v>172</v>
      </c>
      <c r="C162" s="12">
        <v>751.04399999999998</v>
      </c>
    </row>
    <row r="163" spans="1:3" s="15" customFormat="1">
      <c r="A163" s="14"/>
      <c r="B163" s="14" t="s">
        <v>173</v>
      </c>
      <c r="C163" s="12">
        <v>124.28</v>
      </c>
    </row>
    <row r="164" spans="1:3" s="15" customFormat="1" ht="31.2">
      <c r="A164" s="11"/>
      <c r="B164" s="14" t="s">
        <v>174</v>
      </c>
      <c r="C164" s="12">
        <v>0</v>
      </c>
    </row>
    <row r="165" spans="1:3" s="15" customFormat="1">
      <c r="A165" s="11"/>
      <c r="B165" s="14" t="s">
        <v>168</v>
      </c>
      <c r="C165" s="12">
        <v>3755.22</v>
      </c>
    </row>
    <row r="166" spans="1:3" s="15" customFormat="1">
      <c r="A166" s="11"/>
      <c r="B166" s="14" t="s">
        <v>175</v>
      </c>
      <c r="C166" s="12">
        <v>105.423</v>
      </c>
    </row>
    <row r="167" spans="1:3" s="15" customFormat="1">
      <c r="A167" s="11"/>
      <c r="B167" s="14" t="s">
        <v>176</v>
      </c>
      <c r="C167" s="12">
        <v>456.11</v>
      </c>
    </row>
    <row r="168" spans="1:3" s="15" customFormat="1">
      <c r="A168" s="11"/>
      <c r="B168" s="14" t="s">
        <v>177</v>
      </c>
      <c r="C168" s="12">
        <v>92.36</v>
      </c>
    </row>
    <row r="169" spans="1:3" s="15" customFormat="1">
      <c r="A169" s="11"/>
      <c r="B169" s="14" t="s">
        <v>178</v>
      </c>
      <c r="C169" s="12">
        <v>93.5</v>
      </c>
    </row>
    <row r="170" spans="1:3" s="15" customFormat="1">
      <c r="A170" s="5"/>
      <c r="B170" s="14" t="s">
        <v>179</v>
      </c>
      <c r="C170" s="12">
        <v>86.38</v>
      </c>
    </row>
    <row r="171" spans="1:3" s="15" customFormat="1">
      <c r="A171" s="5"/>
      <c r="B171" s="14" t="s">
        <v>180</v>
      </c>
      <c r="C171" s="12">
        <v>172.76</v>
      </c>
    </row>
    <row r="172" spans="1:3" s="15" customFormat="1">
      <c r="A172" s="5"/>
      <c r="B172" s="14" t="s">
        <v>181</v>
      </c>
      <c r="C172" s="12">
        <v>155.35</v>
      </c>
    </row>
    <row r="173" spans="1:3" s="15" customFormat="1">
      <c r="A173" s="11"/>
      <c r="B173" s="14" t="s">
        <v>182</v>
      </c>
      <c r="C173" s="12">
        <v>1083.48</v>
      </c>
    </row>
    <row r="174" spans="1:3" s="15" customFormat="1">
      <c r="A174" s="11"/>
      <c r="B174" s="14" t="s">
        <v>183</v>
      </c>
      <c r="C174" s="12">
        <v>0</v>
      </c>
    </row>
    <row r="175" spans="1:3" s="15" customFormat="1">
      <c r="A175" s="11"/>
      <c r="B175" s="14" t="s">
        <v>184</v>
      </c>
      <c r="C175" s="12">
        <v>734.84999999999991</v>
      </c>
    </row>
    <row r="176" spans="1:3" s="15" customFormat="1" ht="31.2">
      <c r="A176" s="11"/>
      <c r="B176" s="14" t="s">
        <v>185</v>
      </c>
      <c r="C176" s="12">
        <v>0</v>
      </c>
    </row>
    <row r="177" spans="1:6" s="15" customFormat="1">
      <c r="A177" s="11"/>
      <c r="B177" s="14" t="s">
        <v>186</v>
      </c>
      <c r="C177" s="12">
        <v>632.53800000000001</v>
      </c>
    </row>
    <row r="178" spans="1:6" s="15" customFormat="1">
      <c r="A178" s="11"/>
      <c r="B178" s="14" t="s">
        <v>187</v>
      </c>
      <c r="C178" s="12">
        <v>1543.1999999999998</v>
      </c>
    </row>
    <row r="179" spans="1:6" s="15" customFormat="1">
      <c r="A179" s="5"/>
      <c r="B179" s="14" t="s">
        <v>188</v>
      </c>
      <c r="C179" s="12">
        <v>134.6</v>
      </c>
    </row>
    <row r="180" spans="1:6" s="15" customFormat="1">
      <c r="A180" s="5"/>
      <c r="B180" s="5" t="s">
        <v>189</v>
      </c>
      <c r="C180" s="12">
        <v>751.04399999999998</v>
      </c>
    </row>
    <row r="181" spans="1:6" s="15" customFormat="1">
      <c r="A181" s="5"/>
      <c r="B181" s="5"/>
      <c r="C181" s="12">
        <v>0</v>
      </c>
    </row>
    <row r="182" spans="1:6" s="15" customFormat="1">
      <c r="A182" s="5"/>
      <c r="B182" s="5" t="s">
        <v>190</v>
      </c>
      <c r="C182" s="12">
        <v>21340.68</v>
      </c>
    </row>
    <row r="183" spans="1:6" s="15" customFormat="1">
      <c r="A183" s="5"/>
      <c r="B183" s="14" t="s">
        <v>191</v>
      </c>
      <c r="C183" s="12">
        <v>1785.875</v>
      </c>
    </row>
    <row r="184" spans="1:6" s="15" customFormat="1">
      <c r="A184" s="5"/>
      <c r="B184" s="14" t="s">
        <v>192</v>
      </c>
      <c r="C184" s="12">
        <v>0</v>
      </c>
    </row>
    <row r="185" spans="1:6" s="15" customFormat="1">
      <c r="A185" s="5"/>
      <c r="B185" s="14" t="s">
        <v>193</v>
      </c>
      <c r="C185" s="12">
        <v>250.32</v>
      </c>
    </row>
    <row r="186" spans="1:6" s="15" customFormat="1">
      <c r="A186" s="5"/>
      <c r="B186" s="14" t="s">
        <v>194</v>
      </c>
      <c r="C186" s="12">
        <v>1083.48</v>
      </c>
    </row>
    <row r="187" spans="1:6" s="15" customFormat="1">
      <c r="A187" s="5"/>
      <c r="B187" s="5" t="s">
        <v>192</v>
      </c>
      <c r="C187" s="12">
        <v>0</v>
      </c>
    </row>
    <row r="188" spans="1:6" s="15" customFormat="1">
      <c r="A188" s="5"/>
      <c r="B188" s="5" t="s">
        <v>195</v>
      </c>
      <c r="C188" s="12">
        <v>538.33000000000004</v>
      </c>
    </row>
    <row r="189" spans="1:6" s="13" customFormat="1">
      <c r="A189" s="20"/>
      <c r="B189" s="8" t="s">
        <v>268</v>
      </c>
      <c r="C189" s="17">
        <f>SUM(C101:C188)</f>
        <v>86985.864000000001</v>
      </c>
    </row>
    <row r="190" spans="1:6" s="13" customFormat="1">
      <c r="A190" s="11"/>
      <c r="B190" s="8" t="s">
        <v>269</v>
      </c>
      <c r="C190" s="17">
        <v>261314.19599999997</v>
      </c>
    </row>
    <row r="191" spans="1:6" s="13" customFormat="1">
      <c r="A191" s="11"/>
      <c r="B191" s="8" t="s">
        <v>197</v>
      </c>
      <c r="C191" s="17">
        <f>C49+C57+C69+C79+C86+C89+C90+C91+C98+C189+C190</f>
        <v>1212257.8279800003</v>
      </c>
    </row>
    <row r="192" spans="1:6" s="4" customFormat="1">
      <c r="A192" s="21"/>
      <c r="B192" s="21" t="s">
        <v>236</v>
      </c>
      <c r="C192" s="22">
        <v>1229834.04</v>
      </c>
      <c r="D192" s="23"/>
      <c r="E192" s="25"/>
      <c r="F192" s="25"/>
    </row>
    <row r="193" spans="1:6" s="46" customFormat="1">
      <c r="A193" s="21"/>
      <c r="B193" s="21" t="s">
        <v>237</v>
      </c>
      <c r="C193" s="22">
        <v>1216936.79</v>
      </c>
      <c r="D193" s="23"/>
      <c r="E193" s="23"/>
      <c r="F193" s="23"/>
    </row>
    <row r="194" spans="1:6" s="46" customFormat="1">
      <c r="A194" s="21"/>
      <c r="B194" s="21" t="s">
        <v>238</v>
      </c>
      <c r="C194" s="22">
        <v>2724.34</v>
      </c>
      <c r="D194" s="23"/>
      <c r="E194" s="23"/>
      <c r="F194" s="23"/>
    </row>
    <row r="195" spans="1:6" s="46" customFormat="1">
      <c r="A195" s="21"/>
      <c r="B195" s="21" t="s">
        <v>240</v>
      </c>
      <c r="C195" s="24">
        <f>C193+C194-C191</f>
        <v>7403.3020199998282</v>
      </c>
      <c r="D195" s="25"/>
      <c r="E195" s="25"/>
      <c r="F195" s="25"/>
    </row>
    <row r="196" spans="1:6" s="46" customFormat="1">
      <c r="A196" s="21"/>
      <c r="B196" s="21" t="s">
        <v>239</v>
      </c>
      <c r="C196" s="24">
        <f>C41+C195</f>
        <v>-76320.977387999767</v>
      </c>
      <c r="D196" s="25"/>
      <c r="E196" s="25"/>
      <c r="F196" s="25"/>
    </row>
    <row r="197" spans="1:6" s="26" customFormat="1">
      <c r="A197" s="59"/>
      <c r="B197" s="59"/>
    </row>
    <row r="198" spans="1:6" s="26" customFormat="1">
      <c r="A198" s="59"/>
      <c r="B198" s="59"/>
    </row>
    <row r="199" spans="1:6" s="26" customFormat="1">
      <c r="A199" s="59"/>
      <c r="B199" s="59"/>
    </row>
    <row r="200" spans="1:6" s="26" customFormat="1">
      <c r="A200" s="59"/>
      <c r="B200" s="59"/>
    </row>
    <row r="201" spans="1:6" s="4" customFormat="1"/>
    <row r="202" spans="1:6" s="4" customFormat="1">
      <c r="A202" s="61"/>
      <c r="B202" s="61"/>
    </row>
    <row r="203" spans="1:6" s="4" customFormat="1"/>
    <row r="204" spans="1:6" s="4" customFormat="1">
      <c r="A204" s="60"/>
      <c r="B204" s="60"/>
    </row>
    <row r="205" spans="1:6" s="4" customFormat="1"/>
    <row r="206" spans="1:6" s="4" customFormat="1">
      <c r="A206" s="60"/>
      <c r="B206" s="60"/>
    </row>
    <row r="207" spans="1:6" s="13" customFormat="1"/>
    <row r="208" spans="1:6" s="4" customFormat="1">
      <c r="A208" s="44"/>
      <c r="B208" s="45"/>
    </row>
    <row r="209" spans="1:2" s="4" customFormat="1">
      <c r="A209" s="27"/>
    </row>
    <row r="210" spans="1:2" s="4" customFormat="1" hidden="1">
      <c r="A210" s="27"/>
      <c r="B210" s="32" t="s">
        <v>198</v>
      </c>
    </row>
    <row r="211" spans="1:2" s="4" customFormat="1" hidden="1">
      <c r="A211" s="27"/>
      <c r="B211" s="32" t="s">
        <v>199</v>
      </c>
    </row>
    <row r="212" spans="1:2" s="4" customFormat="1" hidden="1">
      <c r="A212" s="27"/>
    </row>
    <row r="213" spans="1:2" s="4" customFormat="1" hidden="1">
      <c r="A213" s="47" t="s">
        <v>200</v>
      </c>
      <c r="B213" s="48" t="s">
        <v>201</v>
      </c>
    </row>
    <row r="214" spans="1:2" s="4" customFormat="1" hidden="1">
      <c r="A214" s="49" t="s">
        <v>202</v>
      </c>
      <c r="B214" s="5" t="s">
        <v>203</v>
      </c>
    </row>
    <row r="215" spans="1:2" s="4" customFormat="1" hidden="1">
      <c r="A215" s="49" t="s">
        <v>204</v>
      </c>
      <c r="B215" s="3" t="s">
        <v>205</v>
      </c>
    </row>
    <row r="216" spans="1:2" s="4" customFormat="1" hidden="1">
      <c r="A216" s="49" t="s">
        <v>206</v>
      </c>
      <c r="B216" s="3" t="s">
        <v>207</v>
      </c>
    </row>
    <row r="217" spans="1:2" s="4" customFormat="1" hidden="1">
      <c r="A217" s="49" t="s">
        <v>208</v>
      </c>
      <c r="B217" s="3" t="s">
        <v>209</v>
      </c>
    </row>
    <row r="218" spans="1:2" s="4" customFormat="1" hidden="1">
      <c r="A218" s="49" t="s">
        <v>94</v>
      </c>
      <c r="B218" s="3" t="s">
        <v>210</v>
      </c>
    </row>
    <row r="219" spans="1:2" s="4" customFormat="1" hidden="1">
      <c r="A219" s="49" t="s">
        <v>97</v>
      </c>
      <c r="B219" s="3" t="s">
        <v>211</v>
      </c>
    </row>
    <row r="220" spans="1:2" s="4" customFormat="1" hidden="1">
      <c r="A220" s="49" t="s">
        <v>96</v>
      </c>
      <c r="B220" s="3" t="s">
        <v>212</v>
      </c>
    </row>
    <row r="221" spans="1:2" s="4" customFormat="1" ht="46.8" hidden="1">
      <c r="A221" s="49" t="s">
        <v>213</v>
      </c>
      <c r="B221" s="5" t="s">
        <v>214</v>
      </c>
    </row>
    <row r="222" spans="1:2" s="4" customFormat="1" ht="31.2" hidden="1">
      <c r="A222" s="49" t="s">
        <v>215</v>
      </c>
      <c r="B222" s="5" t="s">
        <v>216</v>
      </c>
    </row>
    <row r="223" spans="1:2" s="4" customFormat="1" hidden="1">
      <c r="A223" s="49" t="s">
        <v>217</v>
      </c>
      <c r="B223" s="3" t="s">
        <v>218</v>
      </c>
    </row>
    <row r="224" spans="1:2" s="4" customFormat="1" hidden="1">
      <c r="A224" s="49" t="s">
        <v>219</v>
      </c>
      <c r="B224" s="3" t="s">
        <v>220</v>
      </c>
    </row>
    <row r="225" spans="1:2" s="4" customFormat="1" hidden="1">
      <c r="A225" s="49" t="s">
        <v>221</v>
      </c>
      <c r="B225" s="3" t="s">
        <v>222</v>
      </c>
    </row>
    <row r="226" spans="1:2" s="4" customFormat="1" hidden="1">
      <c r="A226" s="49" t="s">
        <v>196</v>
      </c>
      <c r="B226" s="5" t="s">
        <v>223</v>
      </c>
    </row>
    <row r="227" spans="1:2" s="4" customFormat="1" hidden="1">
      <c r="A227" s="49" t="s">
        <v>224</v>
      </c>
      <c r="B227" s="5" t="s">
        <v>105</v>
      </c>
    </row>
    <row r="228" spans="1:2" s="4" customFormat="1" hidden="1">
      <c r="A228" s="49" t="s">
        <v>225</v>
      </c>
      <c r="B228" s="5" t="s">
        <v>106</v>
      </c>
    </row>
    <row r="229" spans="1:2" s="4" customFormat="1" hidden="1">
      <c r="A229" s="49" t="s">
        <v>224</v>
      </c>
      <c r="B229" s="3" t="s">
        <v>226</v>
      </c>
    </row>
    <row r="230" spans="1:2" s="4" customFormat="1" hidden="1">
      <c r="A230" s="49" t="s">
        <v>225</v>
      </c>
      <c r="B230" s="3" t="s">
        <v>227</v>
      </c>
    </row>
    <row r="231" spans="1:2" s="4" customFormat="1" ht="16.2" hidden="1" thickBot="1">
      <c r="A231" s="50"/>
      <c r="B231" s="51" t="s">
        <v>228</v>
      </c>
    </row>
    <row r="232" spans="1:2" s="4" customFormat="1" hidden="1">
      <c r="A232" s="1"/>
      <c r="B232" s="3" t="s">
        <v>229</v>
      </c>
    </row>
    <row r="233" spans="1:2" s="4" customFormat="1" hidden="1">
      <c r="A233" s="52"/>
      <c r="B233" s="53" t="s">
        <v>230</v>
      </c>
    </row>
    <row r="234" spans="1:2" s="4" customFormat="1" ht="16.2" hidden="1" thickBot="1">
      <c r="A234" s="54"/>
      <c r="B234" s="55" t="s">
        <v>231</v>
      </c>
    </row>
    <row r="235" spans="1:2" s="4" customFormat="1" hidden="1">
      <c r="A235" s="27"/>
    </row>
    <row r="236" spans="1:2" s="4" customFormat="1" hidden="1">
      <c r="A236" s="27"/>
    </row>
    <row r="237" spans="1:2" s="4" customFormat="1" hidden="1">
      <c r="A237" s="27"/>
    </row>
    <row r="238" spans="1:2" s="4" customFormat="1" hidden="1">
      <c r="A238" s="27"/>
    </row>
    <row r="239" spans="1:2" s="4" customFormat="1" hidden="1">
      <c r="A239" s="27"/>
    </row>
    <row r="240" spans="1:2" s="4" customFormat="1" hidden="1">
      <c r="A240" s="27"/>
    </row>
    <row r="241" spans="1:1" s="4" customFormat="1" hidden="1">
      <c r="A241" s="27"/>
    </row>
    <row r="242" spans="1:1" s="4" customFormat="1" hidden="1">
      <c r="A242" s="27"/>
    </row>
    <row r="243" spans="1:1" s="4" customFormat="1" hidden="1">
      <c r="A243" s="27"/>
    </row>
    <row r="244" spans="1:1" s="4" customFormat="1" hidden="1">
      <c r="A244" s="27"/>
    </row>
    <row r="245" spans="1:1" s="4" customFormat="1" hidden="1">
      <c r="A245" s="27"/>
    </row>
    <row r="246" spans="1:1" s="4" customFormat="1">
      <c r="A246" s="27"/>
    </row>
    <row r="247" spans="1:1" s="4" customFormat="1">
      <c r="A247" s="27"/>
    </row>
    <row r="248" spans="1:1" s="4" customFormat="1">
      <c r="A248" s="27"/>
    </row>
    <row r="249" spans="1:1" s="4" customFormat="1">
      <c r="A249" s="27"/>
    </row>
  </sheetData>
  <mergeCells count="10">
    <mergeCell ref="A37:B37"/>
    <mergeCell ref="A38:B38"/>
    <mergeCell ref="A39:B39"/>
    <mergeCell ref="A200:B200"/>
    <mergeCell ref="A206:B206"/>
    <mergeCell ref="A197:B197"/>
    <mergeCell ref="A198:B198"/>
    <mergeCell ref="A199:B199"/>
    <mergeCell ref="A202:B202"/>
    <mergeCell ref="A204:B20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2023-02-03T02:24:03Z</dcterms:created>
  <dcterms:modified xsi:type="dcterms:W3CDTF">2023-02-21T08:38:07Z</dcterms:modified>
</cp:coreProperties>
</file>