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8" i="1"/>
  <c r="C64"/>
  <c r="C101"/>
  <c r="C106"/>
  <c r="C107"/>
  <c r="C78"/>
  <c r="C70"/>
  <c r="C67"/>
  <c r="C59"/>
  <c r="C52"/>
  <c r="C49"/>
  <c r="C37"/>
  <c r="B9"/>
</calcChain>
</file>

<file path=xl/sharedStrings.xml><?xml version="1.0" encoding="utf-8"?>
<sst xmlns="http://schemas.openxmlformats.org/spreadsheetml/2006/main" count="138" uniqueCount="135">
  <si>
    <t>Перечень,периодичность работ, размер финансирования и размер платы</t>
  </si>
  <si>
    <t>ул.Мира, 8А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</si>
  <si>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</si>
  <si>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</si>
  <si>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</si>
  <si>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</si>
  <si>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</si>
  <si>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</si>
  <si>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</si>
  <si>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</si>
  <si>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</si>
  <si>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</si>
  <si>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</si>
  <si>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</si>
  <si>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</si>
  <si>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</si>
  <si>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</si>
  <si>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</si>
  <si>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</si>
  <si>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</si>
  <si>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</si>
  <si>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</si>
  <si>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</si>
  <si>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</si>
  <si>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</si>
  <si>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</si>
  <si>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</si>
  <si>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</si>
  <si>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</si>
  <si>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</si>
  <si>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</si>
  <si>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</si>
  <si>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</si>
  <si>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</si>
  <si>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</si>
  <si>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</si>
  <si>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</si>
  <si>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</si>
  <si>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</si>
  <si>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</si>
  <si>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</si>
  <si>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</si>
  <si>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</si>
  <si>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</si>
  <si>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</si>
  <si>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</si>
  <si>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</si>
  <si>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снега и подметание территории в зимний период (механ.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</si>
  <si>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</si>
  <si>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</si>
  <si>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</si>
  <si>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</si>
  <si>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</si>
  <si>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</si>
  <si>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</si>
  <si>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</si>
  <si>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</si>
  <si>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</si>
  <si>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</si>
  <si>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</si>
  <si>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</si>
  <si>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</si>
  <si>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</si>
  <si>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</si>
  <si>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</si>
  <si>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</si>
  <si>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</si>
  <si>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</si>
  <si>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Содержание Общедомового газового оборудования</t>
  </si>
  <si>
    <t>Техобслуживание ВДГО (стоимость работ по договору)</t>
  </si>
  <si>
    <t>Проверка состояния  дымовых и вент каналов</t>
  </si>
  <si>
    <t>Очистка дымовых и вентканалов</t>
  </si>
  <si>
    <t>Итого:</t>
  </si>
  <si>
    <t xml:space="preserve"> 5.1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</si>
  <si>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</si>
  <si>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</si>
  <si>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</si>
  <si>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</si>
  <si>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</si>
  <si>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8.3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</si>
  <si>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</si>
  <si>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</si>
  <si>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</si>
  <si>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</si>
  <si>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</si>
  <si>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8.6</t>
  </si>
  <si>
    <t>Поверка общедомовых приборов учета тепла</t>
  </si>
  <si>
    <t xml:space="preserve"> 8.7</t>
  </si>
  <si>
    <t>Обслуживание запирающих устройств и антенн коллективного пользования</t>
  </si>
  <si>
    <t xml:space="preserve">            ИТОГО по п. 8 :</t>
  </si>
  <si>
    <t>Текущий ремонт сантехническое оборудование (непредв. Работы)</t>
  </si>
  <si>
    <t>замена сборки Ду15 со сбросным вентилем на стояке ГВС кв30 чердак</t>
  </si>
  <si>
    <t>кран шаровый Ду 15 11Б27п1</t>
  </si>
  <si>
    <t>сгон Ду 15</t>
  </si>
  <si>
    <t>контргайка Ду15</t>
  </si>
  <si>
    <t>муфта стальная Ду15</t>
  </si>
  <si>
    <t>резьба Ду15</t>
  </si>
  <si>
    <t>устранение свищей на воздухосборнике системы отопления (чердак)</t>
  </si>
  <si>
    <t>Текущий ремонт конструктивных элементов (непредв. Работы)</t>
  </si>
  <si>
    <t>удаление снега с кровли ( дворовой фасад) и наледи по периметру кровли на ширину 0,8м</t>
  </si>
  <si>
    <t>очистка  козырьков от снега над входом в подъезд (1-4 подъезды)</t>
  </si>
  <si>
    <t>очистка козырьков над спуском в подвал</t>
  </si>
  <si>
    <t xml:space="preserve">установка контейнера - сетку для раздельного сбора мусора </t>
  </si>
  <si>
    <t xml:space="preserve">открытие продухов </t>
  </si>
  <si>
    <t>ремонт шиферной кровли (1-4пп) мастикой</t>
  </si>
  <si>
    <t>ремонт шиферной кровли (1-4пп) лентой Nicoband</t>
  </si>
  <si>
    <t>ремонт контейнера с перевозкой</t>
  </si>
  <si>
    <t xml:space="preserve">            ИТОГО по п. 9 :</t>
  </si>
  <si>
    <t xml:space="preserve">   Сумма затрат по дому на год  :</t>
  </si>
  <si>
    <t>по управлению и обслуживанию</t>
  </si>
  <si>
    <t>МКД по ул.Мира 8а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</si>
  <si>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</si>
  <si>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</si>
  <si>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</si>
  <si>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</si>
  <si>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ремонт, начислено</t>
  </si>
  <si>
    <t>Дополнительные средства на ремонт,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</si>
  <si>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</si>
  <si>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</si>
  <si>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</si>
  <si>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1.4.</t>
  </si>
  <si>
    <t>1.5.</t>
  </si>
  <si>
    <t>2. Уборка придомовой территории, входящей в состав общего имущества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</si>
  <si>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</si>
  <si>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</si>
  <si>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</si>
  <si>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</si>
  <si>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</si>
  <si>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</si>
  <si>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</si>
  <si>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8. Поверка и обслуживание общедомовых приборов учета.</t>
  </si>
  <si>
    <t>9. Текущий ремонт (непредвиденные ремонты)</t>
  </si>
  <si>
    <t>10.Содержание антенн и запирающих устройств</t>
  </si>
  <si>
    <t>11.Управление многоквартирным домом</t>
  </si>
  <si>
    <t>Ремонт асфальтного покрытия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</si>
</sst>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64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topLeftCell="A83" workbookViewId="0">
      <selection activeCell="C103" sqref="C103"/>
    </sheetView>
  </sheetViews>
  <sheetFormatPr defaultColWidth="9.109375" defaultRowHeight="15.6"/>
  <cols>
    <col min="1" max="1" width="6.21875" style="15" customWidth="1"/>
    <col min="2" max="2" width="79.21875" style="14" customWidth="1"/>
    <col min="3" max="3" width="17.6640625" style="14" customWidth="1"/>
    <col min="4" max="200" width="9.109375" style="14" customWidth="1"/>
    <col min="201" max="201" width="3" style="14" customWidth="1"/>
    <col min="202" max="202" width="47.5546875" style="14" customWidth="1"/>
    <col min="203" max="203" width="9.44140625" style="14" customWidth="1"/>
    <col min="204" max="204" width="6.6640625" style="14" customWidth="1"/>
    <col min="205" max="205" width="8.6640625" style="14" customWidth="1"/>
    <col min="206" max="206" width="6.33203125" style="14" customWidth="1"/>
    <col min="207" max="207" width="8" style="14" customWidth="1"/>
    <col min="208" max="208" width="6.6640625" style="14" customWidth="1"/>
    <col min="209" max="16384" width="9.109375" style="14"/>
  </cols>
  <sheetData>
    <row r="1" spans="1:2" s="17" customFormat="1" hidden="1">
      <c r="A1" s="16"/>
      <c r="B1" s="17" t="s">
        <v>0</v>
      </c>
    </row>
    <row r="2" spans="1:2" s="17" customFormat="1" ht="11.25" hidden="1" customHeight="1">
      <c r="A2" s="16"/>
      <c r="B2" s="17" t="s">
        <v>119</v>
      </c>
    </row>
    <row r="3" spans="1:2" s="17" customFormat="1" ht="16.2" hidden="1">
      <c r="A3" s="16"/>
      <c r="B3" s="18" t="s">
        <v>1</v>
      </c>
    </row>
    <row r="4" spans="1:2" s="17" customFormat="1" ht="11.25" hidden="1" customHeight="1">
      <c r="A4" s="19"/>
      <c r="B4" s="20"/>
    </row>
    <row r="5" spans="1:2" s="17" customFormat="1" ht="11.25" hidden="1" customHeight="1">
      <c r="A5" s="21"/>
      <c r="B5" s="22"/>
    </row>
    <row r="6" spans="1:2" s="17" customFormat="1" ht="22.5" hidden="1" customHeight="1">
      <c r="A6" s="21"/>
      <c r="B6" s="22"/>
    </row>
    <row r="7" spans="1:2" s="17" customFormat="1" ht="22.5" hidden="1" customHeight="1">
      <c r="A7" s="21"/>
      <c r="B7" s="22"/>
    </row>
    <row r="8" spans="1:2" s="17" customFormat="1" ht="28.5" hidden="1" customHeight="1">
      <c r="A8" s="23"/>
      <c r="B8" s="24"/>
    </row>
    <row r="9" spans="1:2" s="17" customFormat="1" hidden="1">
      <c r="A9" s="3">
        <v>1</v>
      </c>
      <c r="B9" s="3">
        <f>A9+1</f>
        <v>2</v>
      </c>
    </row>
    <row r="10" spans="1:2" s="17" customFormat="1" ht="16.2" hidden="1">
      <c r="A10" s="3"/>
      <c r="B10" s="4" t="s">
        <v>2</v>
      </c>
    </row>
    <row r="11" spans="1:2" s="17" customFormat="1" hidden="1">
      <c r="A11" s="9" t="s">
        <v>3</v>
      </c>
      <c r="B11" s="25" t="s">
        <v>4</v>
      </c>
    </row>
    <row r="12" spans="1:2" s="17" customFormat="1" hidden="1">
      <c r="A12" s="9"/>
      <c r="B12" s="25" t="s">
        <v>5</v>
      </c>
    </row>
    <row r="13" spans="1:2" s="17" customFormat="1" hidden="1">
      <c r="A13" s="3" t="s">
        <v>6</v>
      </c>
      <c r="B13" s="25" t="s">
        <v>7</v>
      </c>
    </row>
    <row r="14" spans="1:2" s="17" customFormat="1" hidden="1">
      <c r="A14" s="9" t="s">
        <v>8</v>
      </c>
      <c r="B14" s="26" t="s">
        <v>9</v>
      </c>
    </row>
    <row r="15" spans="1:2" s="17" customFormat="1" hidden="1">
      <c r="A15" s="9" t="s">
        <v>10</v>
      </c>
      <c r="B15" s="26" t="s">
        <v>11</v>
      </c>
    </row>
    <row r="16" spans="1:2" s="17" customFormat="1" hidden="1">
      <c r="A16" s="9"/>
      <c r="B16" s="26" t="s">
        <v>12</v>
      </c>
    </row>
    <row r="17" spans="1:3" s="17" customFormat="1" hidden="1">
      <c r="A17" s="9"/>
      <c r="B17" s="26" t="s">
        <v>13</v>
      </c>
    </row>
    <row r="18" spans="1:3" s="17" customFormat="1" hidden="1">
      <c r="A18" s="9" t="s">
        <v>14</v>
      </c>
      <c r="B18" s="26" t="s">
        <v>15</v>
      </c>
    </row>
    <row r="19" spans="1:3" s="17" customFormat="1" hidden="1">
      <c r="A19" s="9" t="s">
        <v>16</v>
      </c>
      <c r="B19" s="26" t="s">
        <v>17</v>
      </c>
    </row>
    <row r="20" spans="1:3" s="17" customFormat="1" hidden="1">
      <c r="A20" s="9" t="s">
        <v>18</v>
      </c>
      <c r="B20" s="26" t="s">
        <v>19</v>
      </c>
    </row>
    <row r="21" spans="1:3" s="17" customFormat="1" hidden="1">
      <c r="A21" s="9" t="s">
        <v>20</v>
      </c>
      <c r="B21" s="26" t="s">
        <v>21</v>
      </c>
    </row>
    <row r="22" spans="1:3" s="17" customFormat="1" ht="28.5" hidden="1" customHeight="1">
      <c r="A22" s="9" t="s">
        <v>22</v>
      </c>
      <c r="B22" s="26" t="s">
        <v>23</v>
      </c>
    </row>
    <row r="23" spans="1:3" s="17" customFormat="1" hidden="1">
      <c r="A23" s="9"/>
      <c r="B23" s="26" t="s">
        <v>24</v>
      </c>
    </row>
    <row r="24" spans="1:3" s="17" customFormat="1" hidden="1">
      <c r="A24" s="9"/>
      <c r="B24" s="26" t="s">
        <v>25</v>
      </c>
    </row>
    <row r="25" spans="1:3" s="17" customFormat="1" hidden="1">
      <c r="A25" s="9"/>
      <c r="B25" s="26" t="s">
        <v>26</v>
      </c>
    </row>
    <row r="26" spans="1:3" s="1" customFormat="1">
      <c r="A26" s="32" t="s">
        <v>111</v>
      </c>
      <c r="B26" s="32"/>
    </row>
    <row r="27" spans="1:3" s="1" customFormat="1">
      <c r="A27" s="32" t="s">
        <v>109</v>
      </c>
      <c r="B27" s="32"/>
    </row>
    <row r="28" spans="1:3" s="1" customFormat="1">
      <c r="A28" s="32" t="s">
        <v>110</v>
      </c>
      <c r="B28" s="32"/>
    </row>
    <row r="29" spans="1:3" s="1" customFormat="1" ht="15.75" customHeight="1">
      <c r="A29" s="2"/>
      <c r="B29" s="2"/>
    </row>
    <row r="30" spans="1:3" s="6" customFormat="1" ht="16.2">
      <c r="A30" s="3"/>
      <c r="B30" s="4" t="s">
        <v>112</v>
      </c>
      <c r="C30" s="7">
        <v>33004.532324999949</v>
      </c>
    </row>
    <row r="31" spans="1:3" s="17" customFormat="1">
      <c r="A31" s="9"/>
      <c r="B31" s="10" t="s">
        <v>123</v>
      </c>
      <c r="C31" s="8"/>
    </row>
    <row r="32" spans="1:3" s="17" customFormat="1">
      <c r="A32" s="9" t="s">
        <v>27</v>
      </c>
      <c r="B32" s="8" t="s">
        <v>28</v>
      </c>
      <c r="C32" s="5">
        <v>8937.7080000000005</v>
      </c>
    </row>
    <row r="33" spans="1:3" s="17" customFormat="1">
      <c r="A33" s="9" t="s">
        <v>30</v>
      </c>
      <c r="B33" s="8" t="s">
        <v>29</v>
      </c>
      <c r="C33" s="5">
        <v>6816.6479999999992</v>
      </c>
    </row>
    <row r="34" spans="1:3" s="17" customFormat="1">
      <c r="A34" s="9" t="s">
        <v>33</v>
      </c>
      <c r="B34" s="8" t="s">
        <v>31</v>
      </c>
      <c r="C34" s="5">
        <v>0</v>
      </c>
    </row>
    <row r="35" spans="1:3" s="17" customFormat="1" ht="14.25" customHeight="1">
      <c r="A35" s="9" t="s">
        <v>120</v>
      </c>
      <c r="B35" s="8" t="s">
        <v>32</v>
      </c>
      <c r="C35" s="5">
        <v>17070.876000000004</v>
      </c>
    </row>
    <row r="36" spans="1:3" s="17" customFormat="1" ht="50.25" customHeight="1">
      <c r="A36" s="9" t="s">
        <v>121</v>
      </c>
      <c r="B36" s="8" t="s">
        <v>34</v>
      </c>
      <c r="C36" s="5">
        <v>3244.3536000000004</v>
      </c>
    </row>
    <row r="37" spans="1:3" s="17" customFormat="1">
      <c r="A37" s="9"/>
      <c r="B37" s="10" t="s">
        <v>35</v>
      </c>
      <c r="C37" s="7">
        <f>SUM(C32:C36)</f>
        <v>36069.585600000006</v>
      </c>
    </row>
    <row r="38" spans="1:3" s="17" customFormat="1" ht="19.2" customHeight="1">
      <c r="A38" s="9"/>
      <c r="B38" s="10" t="s">
        <v>122</v>
      </c>
      <c r="C38" s="5"/>
    </row>
    <row r="39" spans="1:3" s="17" customFormat="1" ht="24" customHeight="1">
      <c r="A39" s="9" t="s">
        <v>36</v>
      </c>
      <c r="B39" s="8" t="s">
        <v>37</v>
      </c>
      <c r="C39" s="5">
        <v>5590.0000000000018</v>
      </c>
    </row>
    <row r="40" spans="1:3" s="17" customFormat="1">
      <c r="A40" s="11" t="s">
        <v>38</v>
      </c>
      <c r="B40" s="8" t="s">
        <v>39</v>
      </c>
      <c r="C40" s="5">
        <v>0</v>
      </c>
    </row>
    <row r="41" spans="1:3" s="17" customFormat="1" ht="21.75" customHeight="1">
      <c r="A41" s="11" t="s">
        <v>40</v>
      </c>
      <c r="B41" s="8" t="s">
        <v>41</v>
      </c>
      <c r="C41" s="5">
        <v>0</v>
      </c>
    </row>
    <row r="42" spans="1:3" s="17" customFormat="1" ht="21" customHeight="1">
      <c r="A42" s="11" t="s">
        <v>42</v>
      </c>
      <c r="B42" s="8" t="s">
        <v>43</v>
      </c>
      <c r="C42" s="5">
        <v>5213.92</v>
      </c>
    </row>
    <row r="43" spans="1:3" s="17" customFormat="1">
      <c r="A43" s="11"/>
      <c r="B43" s="8" t="s">
        <v>44</v>
      </c>
      <c r="C43" s="5">
        <v>13910.624</v>
      </c>
    </row>
    <row r="44" spans="1:3" s="17" customFormat="1">
      <c r="A44" s="11"/>
      <c r="B44" s="8" t="s">
        <v>45</v>
      </c>
      <c r="C44" s="5">
        <v>15140.607999999998</v>
      </c>
    </row>
    <row r="45" spans="1:3" s="17" customFormat="1">
      <c r="A45" s="9" t="s">
        <v>46</v>
      </c>
      <c r="B45" s="8" t="s">
        <v>47</v>
      </c>
      <c r="C45" s="5">
        <v>4280.3999999999996</v>
      </c>
    </row>
    <row r="46" spans="1:3" s="17" customFormat="1" ht="33" customHeight="1">
      <c r="A46" s="9" t="s">
        <v>48</v>
      </c>
      <c r="B46" s="8" t="s">
        <v>49</v>
      </c>
      <c r="C46" s="5">
        <v>297.29999999999995</v>
      </c>
    </row>
    <row r="47" spans="1:3" s="17" customFormat="1" ht="34.5" customHeight="1">
      <c r="A47" s="9" t="s">
        <v>50</v>
      </c>
      <c r="B47" s="8" t="s">
        <v>51</v>
      </c>
      <c r="C47" s="5">
        <v>4226.04</v>
      </c>
    </row>
    <row r="48" spans="1:3" s="17" customFormat="1" ht="26.25" customHeight="1">
      <c r="A48" s="9" t="s">
        <v>52</v>
      </c>
      <c r="B48" s="8" t="s">
        <v>53</v>
      </c>
      <c r="C48" s="5">
        <v>17971.932000000001</v>
      </c>
    </row>
    <row r="49" spans="1:3" s="17" customFormat="1">
      <c r="A49" s="9"/>
      <c r="B49" s="10" t="s">
        <v>54</v>
      </c>
      <c r="C49" s="7">
        <f>SUM(C39:C48)</f>
        <v>66630.824000000008</v>
      </c>
    </row>
    <row r="50" spans="1:3" s="17" customFormat="1">
      <c r="A50" s="9"/>
      <c r="B50" s="10" t="s">
        <v>124</v>
      </c>
      <c r="C50" s="5"/>
    </row>
    <row r="51" spans="1:3" s="17" customFormat="1" ht="30" customHeight="1">
      <c r="A51" s="9" t="s">
        <v>55</v>
      </c>
      <c r="B51" s="8" t="s">
        <v>56</v>
      </c>
      <c r="C51" s="5">
        <v>59460.215999999993</v>
      </c>
    </row>
    <row r="52" spans="1:3" s="17" customFormat="1">
      <c r="A52" s="9"/>
      <c r="B52" s="10" t="s">
        <v>54</v>
      </c>
      <c r="C52" s="7">
        <f>SUM(C51:C51)</f>
        <v>59460.215999999993</v>
      </c>
    </row>
    <row r="53" spans="1:3" s="17" customFormat="1">
      <c r="A53" s="9"/>
      <c r="B53" s="10" t="s">
        <v>125</v>
      </c>
      <c r="C53" s="5"/>
    </row>
    <row r="54" spans="1:3" s="17" customFormat="1">
      <c r="A54" s="9" t="s">
        <v>57</v>
      </c>
      <c r="B54" s="8" t="s">
        <v>58</v>
      </c>
      <c r="C54" s="5">
        <v>4772.0519999999997</v>
      </c>
    </row>
    <row r="55" spans="1:3" s="17" customFormat="1" ht="28.5" customHeight="1">
      <c r="A55" s="9" t="s">
        <v>59</v>
      </c>
      <c r="B55" s="8" t="s">
        <v>60</v>
      </c>
      <c r="C55" s="5">
        <v>19491.480000000003</v>
      </c>
    </row>
    <row r="56" spans="1:3" s="17" customFormat="1" ht="31.2">
      <c r="A56" s="9" t="s">
        <v>61</v>
      </c>
      <c r="B56" s="8" t="s">
        <v>62</v>
      </c>
      <c r="C56" s="5">
        <v>9745.7400000000016</v>
      </c>
    </row>
    <row r="57" spans="1:3" s="17" customFormat="1">
      <c r="A57" s="9" t="s">
        <v>63</v>
      </c>
      <c r="B57" s="8" t="s">
        <v>64</v>
      </c>
      <c r="C57" s="5">
        <v>7537.7999999999993</v>
      </c>
    </row>
    <row r="58" spans="1:3" s="17" customFormat="1" ht="31.2">
      <c r="A58" s="9" t="s">
        <v>65</v>
      </c>
      <c r="B58" s="8" t="s">
        <v>66</v>
      </c>
      <c r="C58" s="5">
        <v>0</v>
      </c>
    </row>
    <row r="59" spans="1:3" s="17" customFormat="1">
      <c r="A59" s="9"/>
      <c r="B59" s="10" t="s">
        <v>67</v>
      </c>
      <c r="C59" s="7">
        <f>SUM(C54:C58)</f>
        <v>41547.072</v>
      </c>
    </row>
    <row r="60" spans="1:3" s="17" customFormat="1">
      <c r="A60" s="9"/>
      <c r="B60" s="25" t="s">
        <v>68</v>
      </c>
      <c r="C60" s="5"/>
    </row>
    <row r="61" spans="1:3" s="17" customFormat="1">
      <c r="A61" s="9"/>
      <c r="B61" s="10" t="s">
        <v>69</v>
      </c>
      <c r="C61" s="5">
        <v>28292.53</v>
      </c>
    </row>
    <row r="62" spans="1:3" s="17" customFormat="1">
      <c r="A62" s="9"/>
      <c r="B62" s="10" t="s">
        <v>70</v>
      </c>
      <c r="C62" s="5">
        <v>8541.9500000000007</v>
      </c>
    </row>
    <row r="63" spans="1:3" s="17" customFormat="1">
      <c r="A63" s="9"/>
      <c r="B63" s="10" t="s">
        <v>71</v>
      </c>
      <c r="C63" s="5">
        <v>16289.3</v>
      </c>
    </row>
    <row r="64" spans="1:3" s="17" customFormat="1">
      <c r="A64" s="9"/>
      <c r="B64" s="10" t="s">
        <v>72</v>
      </c>
      <c r="C64" s="7">
        <f>SUM(C61:C63)</f>
        <v>53123.78</v>
      </c>
    </row>
    <row r="65" spans="1:3" s="17" customFormat="1" ht="31.2">
      <c r="A65" s="3"/>
      <c r="B65" s="10" t="s">
        <v>126</v>
      </c>
      <c r="C65" s="5">
        <v>27422.495999999999</v>
      </c>
    </row>
    <row r="66" spans="1:3" s="17" customFormat="1" ht="18.75" customHeight="1">
      <c r="A66" s="9" t="s">
        <v>73</v>
      </c>
      <c r="B66" s="8" t="s">
        <v>127</v>
      </c>
      <c r="C66" s="5">
        <v>7662.1680000000024</v>
      </c>
    </row>
    <row r="67" spans="1:3" s="17" customFormat="1">
      <c r="A67" s="3"/>
      <c r="B67" s="10" t="s">
        <v>74</v>
      </c>
      <c r="C67" s="7">
        <f>SUM(C65:C66)</f>
        <v>35084.664000000004</v>
      </c>
    </row>
    <row r="68" spans="1:3" s="17" customFormat="1">
      <c r="A68" s="3"/>
      <c r="B68" s="10" t="s">
        <v>128</v>
      </c>
      <c r="C68" s="5">
        <v>1912.8240000000001</v>
      </c>
    </row>
    <row r="69" spans="1:3" s="17" customFormat="1">
      <c r="A69" s="3"/>
      <c r="B69" s="10" t="s">
        <v>129</v>
      </c>
      <c r="C69" s="5">
        <v>1820.268</v>
      </c>
    </row>
    <row r="70" spans="1:3" s="17" customFormat="1" ht="15" customHeight="1">
      <c r="A70" s="3"/>
      <c r="B70" s="25" t="s">
        <v>130</v>
      </c>
      <c r="C70" s="7">
        <f>SUM(C68:C69)</f>
        <v>3733.0920000000001</v>
      </c>
    </row>
    <row r="71" spans="1:3" s="17" customFormat="1">
      <c r="A71" s="9" t="s">
        <v>75</v>
      </c>
      <c r="B71" s="8" t="s">
        <v>76</v>
      </c>
      <c r="C71" s="5">
        <v>4800.12</v>
      </c>
    </row>
    <row r="72" spans="1:3" s="17" customFormat="1">
      <c r="A72" s="9" t="s">
        <v>77</v>
      </c>
      <c r="B72" s="8" t="s">
        <v>78</v>
      </c>
      <c r="C72" s="5">
        <v>3616.9800000000005</v>
      </c>
    </row>
    <row r="73" spans="1:3" s="17" customFormat="1" ht="31.2">
      <c r="A73" s="9" t="s">
        <v>79</v>
      </c>
      <c r="B73" s="8" t="s">
        <v>80</v>
      </c>
      <c r="C73" s="5">
        <v>3445.8000000000006</v>
      </c>
    </row>
    <row r="74" spans="1:3" s="17" customFormat="1" ht="31.2">
      <c r="A74" s="9" t="s">
        <v>81</v>
      </c>
      <c r="B74" s="8" t="s">
        <v>82</v>
      </c>
      <c r="C74" s="5">
        <v>3521.579999999999</v>
      </c>
    </row>
    <row r="75" spans="1:3" s="17" customFormat="1" ht="31.2">
      <c r="A75" s="9" t="s">
        <v>83</v>
      </c>
      <c r="B75" s="8" t="s">
        <v>84</v>
      </c>
      <c r="C75" s="5">
        <v>3521.579999999999</v>
      </c>
    </row>
    <row r="76" spans="1:3" s="17" customFormat="1">
      <c r="A76" s="9" t="s">
        <v>85</v>
      </c>
      <c r="B76" s="8" t="s">
        <v>86</v>
      </c>
      <c r="C76" s="5">
        <v>0</v>
      </c>
    </row>
    <row r="77" spans="1:3" s="17" customFormat="1">
      <c r="A77" s="9" t="s">
        <v>87</v>
      </c>
      <c r="B77" s="8" t="s">
        <v>88</v>
      </c>
      <c r="C77" s="5"/>
    </row>
    <row r="78" spans="1:3" s="17" customFormat="1">
      <c r="A78" s="9"/>
      <c r="B78" s="10" t="s">
        <v>89</v>
      </c>
      <c r="C78" s="7">
        <f>SUM(C71:C77)</f>
        <v>18906.059999999998</v>
      </c>
    </row>
    <row r="79" spans="1:3" s="17" customFormat="1">
      <c r="A79" s="9"/>
      <c r="B79" s="10" t="s">
        <v>131</v>
      </c>
      <c r="C79" s="5"/>
    </row>
    <row r="80" spans="1:3" s="17" customFormat="1" ht="22.5" customHeight="1">
      <c r="A80" s="9" t="s">
        <v>75</v>
      </c>
      <c r="B80" s="8" t="s">
        <v>90</v>
      </c>
      <c r="C80" s="5">
        <v>0</v>
      </c>
    </row>
    <row r="81" spans="1:3" s="17" customFormat="1">
      <c r="A81" s="9"/>
      <c r="B81" s="12" t="s">
        <v>91</v>
      </c>
      <c r="C81" s="5">
        <v>0</v>
      </c>
    </row>
    <row r="82" spans="1:3" s="17" customFormat="1">
      <c r="A82" s="9"/>
      <c r="B82" s="13" t="s">
        <v>92</v>
      </c>
      <c r="C82" s="5">
        <v>699.11</v>
      </c>
    </row>
    <row r="83" spans="1:3" s="17" customFormat="1">
      <c r="A83" s="9"/>
      <c r="B83" s="13" t="s">
        <v>93</v>
      </c>
      <c r="C83" s="5">
        <v>216.89</v>
      </c>
    </row>
    <row r="84" spans="1:3" s="17" customFormat="1">
      <c r="A84" s="9"/>
      <c r="B84" s="13" t="s">
        <v>94</v>
      </c>
      <c r="C84" s="5">
        <v>76.45</v>
      </c>
    </row>
    <row r="85" spans="1:3" s="17" customFormat="1">
      <c r="A85" s="9"/>
      <c r="B85" s="8" t="s">
        <v>95</v>
      </c>
      <c r="C85" s="5">
        <v>528.39</v>
      </c>
    </row>
    <row r="86" spans="1:3" s="17" customFormat="1">
      <c r="A86" s="9"/>
      <c r="B86" s="8" t="s">
        <v>96</v>
      </c>
      <c r="C86" s="5">
        <v>393.91</v>
      </c>
    </row>
    <row r="87" spans="1:3" s="17" customFormat="1">
      <c r="A87" s="9"/>
      <c r="B87" s="13" t="s">
        <v>97</v>
      </c>
      <c r="C87" s="5">
        <v>1441.08</v>
      </c>
    </row>
    <row r="88" spans="1:3" s="17" customFormat="1">
      <c r="A88" s="9" t="s">
        <v>75</v>
      </c>
      <c r="B88" s="8" t="s">
        <v>98</v>
      </c>
      <c r="C88" s="5">
        <v>0</v>
      </c>
    </row>
    <row r="89" spans="1:3" s="17" customFormat="1" ht="31.2">
      <c r="A89" s="9"/>
      <c r="B89" s="13" t="s">
        <v>99</v>
      </c>
      <c r="C89" s="5">
        <v>18005.064999999999</v>
      </c>
    </row>
    <row r="90" spans="1:3" s="17" customFormat="1" ht="22.5" customHeight="1">
      <c r="A90" s="9"/>
      <c r="B90" s="13" t="s">
        <v>100</v>
      </c>
      <c r="C90" s="5">
        <v>621.4</v>
      </c>
    </row>
    <row r="91" spans="1:3" s="17" customFormat="1">
      <c r="A91" s="9"/>
      <c r="B91" s="13" t="s">
        <v>101</v>
      </c>
      <c r="C91" s="5">
        <v>248.56</v>
      </c>
    </row>
    <row r="92" spans="1:3" s="17" customFormat="1">
      <c r="A92" s="9"/>
      <c r="B92" s="8" t="s">
        <v>102</v>
      </c>
      <c r="C92" s="5">
        <v>244.4</v>
      </c>
    </row>
    <row r="93" spans="1:3" s="17" customFormat="1">
      <c r="A93" s="9"/>
      <c r="B93" s="13" t="s">
        <v>103</v>
      </c>
      <c r="C93" s="5">
        <v>722.32</v>
      </c>
    </row>
    <row r="94" spans="1:3" s="17" customFormat="1">
      <c r="A94" s="9"/>
      <c r="B94" s="8" t="s">
        <v>104</v>
      </c>
      <c r="C94" s="5">
        <v>360.38100000000003</v>
      </c>
    </row>
    <row r="95" spans="1:3" s="17" customFormat="1">
      <c r="A95" s="9"/>
      <c r="B95" s="8" t="s">
        <v>105</v>
      </c>
      <c r="C95" s="5">
        <v>7805.0700000000006</v>
      </c>
    </row>
    <row r="96" spans="1:3" s="17" customFormat="1">
      <c r="A96" s="9"/>
      <c r="B96" s="8" t="s">
        <v>106</v>
      </c>
      <c r="C96" s="5">
        <v>2533.52</v>
      </c>
    </row>
    <row r="97" spans="1:3" s="17" customFormat="1">
      <c r="A97" s="9"/>
      <c r="B97" s="8" t="s">
        <v>134</v>
      </c>
      <c r="C97" s="5">
        <v>20366</v>
      </c>
    </row>
    <row r="98" spans="1:3" s="17" customFormat="1">
      <c r="A98" s="3"/>
      <c r="B98" s="10" t="s">
        <v>107</v>
      </c>
      <c r="C98" s="7">
        <f>SUM(C80:C97)</f>
        <v>54262.546000000002</v>
      </c>
    </row>
    <row r="99" spans="1:3" s="17" customFormat="1">
      <c r="A99" s="3"/>
      <c r="B99" s="10" t="s">
        <v>132</v>
      </c>
      <c r="C99" s="7">
        <v>13442.399999999998</v>
      </c>
    </row>
    <row r="100" spans="1:3" s="17" customFormat="1">
      <c r="A100" s="9"/>
      <c r="B100" s="10" t="s">
        <v>133</v>
      </c>
      <c r="C100" s="7">
        <v>103909.75200000001</v>
      </c>
    </row>
    <row r="101" spans="1:3" s="17" customFormat="1">
      <c r="A101" s="9"/>
      <c r="B101" s="10" t="s">
        <v>108</v>
      </c>
      <c r="C101" s="7">
        <f>C37+C49+C52+C59+C64+C67+C70+C78+C98+C99+C100</f>
        <v>486169.99160000007</v>
      </c>
    </row>
    <row r="102" spans="1:3" s="17" customFormat="1" ht="15" customHeight="1">
      <c r="A102" s="27"/>
      <c r="B102" s="28" t="s">
        <v>113</v>
      </c>
      <c r="C102" s="29">
        <v>616424.4</v>
      </c>
    </row>
    <row r="103" spans="1:3" s="30" customFormat="1">
      <c r="A103" s="27"/>
      <c r="B103" s="28" t="s">
        <v>114</v>
      </c>
      <c r="C103" s="29">
        <v>576778.30000000005</v>
      </c>
    </row>
    <row r="104" spans="1:3" s="30" customFormat="1">
      <c r="A104" s="27"/>
      <c r="B104" s="28" t="s">
        <v>115</v>
      </c>
      <c r="C104" s="29">
        <v>49812.84</v>
      </c>
    </row>
    <row r="105" spans="1:3" s="30" customFormat="1">
      <c r="A105" s="27"/>
      <c r="B105" s="28" t="s">
        <v>116</v>
      </c>
      <c r="C105" s="29">
        <v>50862.36</v>
      </c>
    </row>
    <row r="106" spans="1:3" s="30" customFormat="1">
      <c r="A106" s="27"/>
      <c r="B106" s="28" t="s">
        <v>118</v>
      </c>
      <c r="C106" s="31">
        <f>C103+C105-C101</f>
        <v>141470.66839999997</v>
      </c>
    </row>
    <row r="107" spans="1:3" s="30" customFormat="1">
      <c r="A107" s="27"/>
      <c r="B107" s="28" t="s">
        <v>117</v>
      </c>
      <c r="C107" s="31">
        <f>C30+C106</f>
        <v>174475.20072499992</v>
      </c>
    </row>
    <row r="108" spans="1:3" ht="29.25" customHeight="1"/>
    <row r="109" spans="1:3" ht="29.25" customHeight="1"/>
    <row r="110" spans="1:3" ht="29.25" customHeight="1"/>
    <row r="111" spans="1:3" ht="29.25" customHeight="1"/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2023-01-30T09:00:57Z</dcterms:created>
  <dcterms:modified xsi:type="dcterms:W3CDTF">2023-02-22T08:43:43Z</dcterms:modified>
</cp:coreProperties>
</file>