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3256" windowHeight="13176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C82" i="1"/>
  <c r="C81"/>
  <c r="C76"/>
  <c r="C52"/>
  <c r="C44"/>
  <c r="C40"/>
  <c r="C33"/>
  <c r="C25"/>
  <c r="C13"/>
  <c r="C78"/>
</calcChain>
</file>

<file path=xl/sharedStrings.xml><?xml version="1.0" encoding="utf-8"?>
<sst xmlns="http://schemas.openxmlformats.org/spreadsheetml/2006/main" count="115" uniqueCount="114">
  <si>
    <t>1.Содержание помещений общего пользования</t>
  </si>
  <si>
    <t xml:space="preserve"> 1.1</t>
  </si>
  <si>
    <t>Влажное подметание лестничных площадок и маршей:</t>
  </si>
  <si>
    <t xml:space="preserve"> - нижних 2-х этажей</t>
  </si>
  <si>
    <t xml:space="preserve"> 1.2</t>
  </si>
  <si>
    <t>Мытье лестн.площ. и маршей</t>
  </si>
  <si>
    <t xml:space="preserve"> 1.3</t>
  </si>
  <si>
    <t>Влажная протирка стен, дверей,плафонов,оконных решеток, отоп.приборов,чердачных лестниц,шкафов для эл.сч.,почтовых ящиков, потолков</t>
  </si>
  <si>
    <t xml:space="preserve"> 1.4</t>
  </si>
  <si>
    <t xml:space="preserve"> - Мытье окон в легкодост местах</t>
  </si>
  <si>
    <t xml:space="preserve">                                 Итого по п.1</t>
  </si>
  <si>
    <t xml:space="preserve"> </t>
  </si>
  <si>
    <t>2. Уборка придомовой территории , входящей в состав общего имущества</t>
  </si>
  <si>
    <t xml:space="preserve"> 2.1</t>
  </si>
  <si>
    <t>Подметание придомовой территории в летний период</t>
  </si>
  <si>
    <t xml:space="preserve"> 2.2</t>
  </si>
  <si>
    <t>Уборка мусора с газона в летний период (случайный мусор)</t>
  </si>
  <si>
    <t xml:space="preserve"> 2.3</t>
  </si>
  <si>
    <t>Уборка  газона в летний период (листья и сучья)</t>
  </si>
  <si>
    <t xml:space="preserve"> 2.4</t>
  </si>
  <si>
    <t>Очистка урн</t>
  </si>
  <si>
    <t xml:space="preserve"> 2.5</t>
  </si>
  <si>
    <t>Подметание снега при снегопаде более 2-х см</t>
  </si>
  <si>
    <t xml:space="preserve"> 2.6</t>
  </si>
  <si>
    <t>Подметание снега без снегопада до 2-х см</t>
  </si>
  <si>
    <t xml:space="preserve"> 2.7</t>
  </si>
  <si>
    <t>Сдвижка и снега  в зимний период (механизированная уборка)</t>
  </si>
  <si>
    <t xml:space="preserve"> 2.8</t>
  </si>
  <si>
    <t>Посыпка пешеходных дорожек и проездов противогололедными материалами шириной 0,5м</t>
  </si>
  <si>
    <t xml:space="preserve"> 2.9</t>
  </si>
  <si>
    <t xml:space="preserve">Очистка пешеходных дорожек, отмостки, крылец, входов, конт.площадок  и проездов вдоль бордюров (0,5м)от наледи и льда </t>
  </si>
  <si>
    <t xml:space="preserve"> 2.10</t>
  </si>
  <si>
    <t>Кошение газонов</t>
  </si>
  <si>
    <t xml:space="preserve">                                   Итого по п.2</t>
  </si>
  <si>
    <t>3.Подготовка многоквартирного дома к сезонной эксплуатации</t>
  </si>
  <si>
    <t xml:space="preserve"> 3.1</t>
  </si>
  <si>
    <t>Регулировка, промывка, консервация, расконсервация, испытание системы центр. отопления</t>
  </si>
  <si>
    <t xml:space="preserve"> - промывка трубопроводов системы отопления</t>
  </si>
  <si>
    <t xml:space="preserve"> - испытание трубопроводов системы ЦО</t>
  </si>
  <si>
    <t xml:space="preserve"> - консервация и расконсервация  системы ЦО</t>
  </si>
  <si>
    <t xml:space="preserve"> - регулировка и наладка системы ЦО</t>
  </si>
  <si>
    <t xml:space="preserve"> - ликвидация воздушных пробок в стояке отопления</t>
  </si>
  <si>
    <t xml:space="preserve">                          Итого по п.3</t>
  </si>
  <si>
    <t>4.Проведение технических осмотров и мелкий ремонт</t>
  </si>
  <si>
    <t xml:space="preserve"> 4.1</t>
  </si>
  <si>
    <t>Проведение тех. осм. и устран. неисправн.систем ЦО</t>
  </si>
  <si>
    <t xml:space="preserve"> 4.2</t>
  </si>
  <si>
    <t>Проведение тех.осмотров констр.элементов и устран.мелких неисправн.систем вентиляции</t>
  </si>
  <si>
    <t xml:space="preserve"> 4.3</t>
  </si>
  <si>
    <t>Проведение тех. осмотров и устран. неисправн. эл.технич.устройств</t>
  </si>
  <si>
    <t xml:space="preserve"> 4.4</t>
  </si>
  <si>
    <t>Проведение тех. осмотров  и устран. неисправнв системах ВиК</t>
  </si>
  <si>
    <t xml:space="preserve"> 4.5</t>
  </si>
  <si>
    <t>Ершение канализационного выпуска</t>
  </si>
  <si>
    <t xml:space="preserve">                                Итого по п.4</t>
  </si>
  <si>
    <t>5.Аварийное обслуживание</t>
  </si>
  <si>
    <t xml:space="preserve"> 5.1</t>
  </si>
  <si>
    <t>Аварийное обслуживание внутридомового инж.сантех- и электротехнического оборудования</t>
  </si>
  <si>
    <t xml:space="preserve"> 5.2</t>
  </si>
  <si>
    <t>Диспетчерское обслуживание</t>
  </si>
  <si>
    <t xml:space="preserve">                                    Итого по п.5</t>
  </si>
  <si>
    <t xml:space="preserve"> 8.2</t>
  </si>
  <si>
    <t>Обслуживание коллективных приборов учета тепла</t>
  </si>
  <si>
    <t>Снятие и запись показаний, обработка информации и занесение в компьютер, передача данный ресурсосабжающей организации (тепло)</t>
  </si>
  <si>
    <t>Снятие и запись показаний, обработка информации и занесение в компьютер, передача данный ресурсосабжающей организации (электроэн)</t>
  </si>
  <si>
    <t>Поверка прибора учета тепла</t>
  </si>
  <si>
    <t xml:space="preserve">                                    Итого по п.8</t>
  </si>
  <si>
    <t>9.Текущий ремонт (непредвиденные работы)</t>
  </si>
  <si>
    <t>Текущий ремонт систем ВиК (непредвиденные работы)</t>
  </si>
  <si>
    <t>ремонт стояка ХВС (со сменой вентиля) кв.2:</t>
  </si>
  <si>
    <t>а</t>
  </si>
  <si>
    <t>смена крана шарового GIACOMINI Ду 20мм</t>
  </si>
  <si>
    <t>б</t>
  </si>
  <si>
    <t>смена резьбы Ду 20мм</t>
  </si>
  <si>
    <t>в</t>
  </si>
  <si>
    <t>смена сгона Ду 20мм</t>
  </si>
  <si>
    <t>г</t>
  </si>
  <si>
    <t>смена контргайки Ду 20мм</t>
  </si>
  <si>
    <t>д</t>
  </si>
  <si>
    <t>смена муфты Ду 20мм</t>
  </si>
  <si>
    <t>е</t>
  </si>
  <si>
    <t>уплотнение соединений (лента фум)</t>
  </si>
  <si>
    <t>ж</t>
  </si>
  <si>
    <t>сварочные работы</t>
  </si>
  <si>
    <t>установка крана шарового Ду15 в МОП</t>
  </si>
  <si>
    <t>замена участка стояка ХВС в перекрытии кв.2</t>
  </si>
  <si>
    <t>труба вгп  Ду 15</t>
  </si>
  <si>
    <t>труба вгп  Ду 20</t>
  </si>
  <si>
    <t>смена вентиля Ду 15 мм  на стояке отопления  с отжигом (чердак)</t>
  </si>
  <si>
    <t>уплотнение соединений силиконовым герметиком, сантехническим льном  (чердак)</t>
  </si>
  <si>
    <t>Текущий ремонт констр. элементов (непр. работы)</t>
  </si>
  <si>
    <t>очистка козырьков от снега</t>
  </si>
  <si>
    <t>ремонт двери тамбура, укрепление саморезами 2 подъезд</t>
  </si>
  <si>
    <t xml:space="preserve">установка контейнера - сетку для раздельного сбора мусора </t>
  </si>
  <si>
    <t>вскрытие деревянных полов для замены трубы кв.2</t>
  </si>
  <si>
    <t>ремонт металлического дверного блока (подвал) сварка</t>
  </si>
  <si>
    <t>укрепление дв.навесов, укрепление дверной ручки</t>
  </si>
  <si>
    <t xml:space="preserve">                                    Итого по п.9</t>
  </si>
  <si>
    <t xml:space="preserve">     Итого сумма затрат по разделам 1-10</t>
  </si>
  <si>
    <t>по управлению и обслуживанию</t>
  </si>
  <si>
    <t>МКД по ул.Полевая 10</t>
  </si>
  <si>
    <t xml:space="preserve">Отчет за 2022 г </t>
  </si>
  <si>
    <t xml:space="preserve">Итого начислено населению </t>
  </si>
  <si>
    <t>Итого оплачено населением</t>
  </si>
  <si>
    <t>Результат накоплением "+" - экономия "-" - перерасход</t>
  </si>
  <si>
    <t>Результат за 2022 год "+" - экономия "-" - перерасход</t>
  </si>
  <si>
    <t>Результат на 01.01.2022 г. ("+"- экономия, "-" - перерасход)</t>
  </si>
  <si>
    <t>6.Дератизация</t>
  </si>
  <si>
    <t>7.Дезинсекция</t>
  </si>
  <si>
    <t>8. Поверка и обсл.коллект.приборов учета</t>
  </si>
  <si>
    <t xml:space="preserve"> 8.1</t>
  </si>
  <si>
    <t>9.1.</t>
  </si>
  <si>
    <t xml:space="preserve"> 9.2</t>
  </si>
  <si>
    <t>10.Управление многоквартирным домом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</si>
</sst>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2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wrapText="1"/>
    </xf>
    <xf numFmtId="2" fontId="3" fillId="0" borderId="1" xfId="0" applyNumberFormat="1" applyFont="1" applyFill="1" applyBorder="1"/>
    <xf numFmtId="0" fontId="2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/>
    </xf>
    <xf numFmtId="2" fontId="2" fillId="0" borderId="0" xfId="0" applyNumberFormat="1" applyFont="1" applyFill="1"/>
    <xf numFmtId="0" fontId="2" fillId="0" borderId="0" xfId="0" applyFont="1" applyFill="1"/>
    <xf numFmtId="0" fontId="2" fillId="0" borderId="0" xfId="0" applyFont="1" applyFill="1" applyBorder="1"/>
    <xf numFmtId="0" fontId="2" fillId="0" borderId="1" xfId="0" applyFont="1" applyFill="1" applyBorder="1" applyAlignment="1">
      <alignment horizontal="center"/>
    </xf>
    <xf numFmtId="2" fontId="2" fillId="0" borderId="1" xfId="0" applyNumberFormat="1" applyFont="1" applyFill="1" applyBorder="1"/>
    <xf numFmtId="16" fontId="2" fillId="0" borderId="1" xfId="0" applyNumberFormat="1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vertical="top" wrapText="1"/>
    </xf>
    <xf numFmtId="0" fontId="5" fillId="0" borderId="1" xfId="0" applyFont="1" applyBorder="1" applyAlignment="1">
      <alignment horizontal="center"/>
    </xf>
    <xf numFmtId="0" fontId="3" fillId="0" borderId="1" xfId="0" applyFont="1" applyBorder="1"/>
    <xf numFmtId="0" fontId="5" fillId="0" borderId="1" xfId="0" applyFont="1" applyBorder="1"/>
    <xf numFmtId="0" fontId="2" fillId="0" borderId="1" xfId="0" applyFont="1" applyBorder="1"/>
    <xf numFmtId="0" fontId="5" fillId="0" borderId="1" xfId="0" applyFont="1" applyBorder="1" applyAlignment="1">
      <alignment wrapText="1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/>
    <xf numFmtId="0" fontId="2" fillId="0" borderId="1" xfId="0" applyFont="1" applyFill="1" applyBorder="1"/>
    <xf numFmtId="0" fontId="3" fillId="0" borderId="1" xfId="0" applyFont="1" applyFill="1" applyBorder="1"/>
    <xf numFmtId="0" fontId="2" fillId="0" borderId="1" xfId="1" applyFont="1" applyBorder="1" applyAlignment="1">
      <alignment horizontal="center"/>
    </xf>
    <xf numFmtId="0" fontId="3" fillId="0" borderId="1" xfId="1" applyFont="1" applyBorder="1"/>
    <xf numFmtId="2" fontId="3" fillId="0" borderId="1" xfId="1" applyNumberFormat="1" applyFont="1" applyFill="1" applyBorder="1" applyAlignment="1"/>
    <xf numFmtId="0" fontId="2" fillId="0" borderId="0" xfId="0" applyFont="1" applyFill="1" applyAlignment="1">
      <alignment wrapText="1"/>
    </xf>
    <xf numFmtId="0" fontId="2" fillId="0" borderId="1" xfId="1" applyFont="1" applyBorder="1" applyAlignment="1">
      <alignment horizontal="center" wrapText="1"/>
    </xf>
    <xf numFmtId="2" fontId="3" fillId="0" borderId="1" xfId="1" applyNumberFormat="1" applyFont="1" applyBorder="1" applyAlignment="1">
      <alignment wrapText="1"/>
    </xf>
    <xf numFmtId="0" fontId="2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82"/>
  <sheetViews>
    <sheetView tabSelected="1" topLeftCell="A64" workbookViewId="0">
      <selection activeCell="C83" sqref="C83"/>
    </sheetView>
  </sheetViews>
  <sheetFormatPr defaultColWidth="9.109375" defaultRowHeight="15.6"/>
  <cols>
    <col min="1" max="1" width="9.6640625" style="32" customWidth="1"/>
    <col min="2" max="2" width="78" style="8" customWidth="1"/>
    <col min="3" max="3" width="16.6640625" style="7" customWidth="1"/>
    <col min="4" max="200" width="9.109375" style="8" customWidth="1"/>
    <col min="201" max="201" width="4" style="8" customWidth="1"/>
    <col min="202" max="202" width="47.6640625" style="8" customWidth="1"/>
    <col min="203" max="203" width="9.33203125" style="8" customWidth="1"/>
    <col min="204" max="204" width="5.88671875" style="8" customWidth="1"/>
    <col min="205" max="205" width="6.6640625" style="8" customWidth="1"/>
    <col min="206" max="206" width="6.109375" style="8" customWidth="1"/>
    <col min="207" max="207" width="7.5546875" style="8" customWidth="1"/>
    <col min="208" max="208" width="9.44140625" style="8" customWidth="1"/>
    <col min="209" max="209" width="10" style="8" customWidth="1"/>
    <col min="210" max="16384" width="9.109375" style="8"/>
  </cols>
  <sheetData>
    <row r="1" spans="1:3">
      <c r="A1" s="34" t="s">
        <v>101</v>
      </c>
      <c r="B1" s="34"/>
    </row>
    <row r="2" spans="1:3" ht="12.75" customHeight="1">
      <c r="A2" s="34" t="s">
        <v>99</v>
      </c>
      <c r="B2" s="34"/>
    </row>
    <row r="3" spans="1:3">
      <c r="A3" s="34" t="s">
        <v>100</v>
      </c>
      <c r="B3" s="34"/>
    </row>
    <row r="4" spans="1:3">
      <c r="A4" s="6"/>
      <c r="B4" s="6"/>
    </row>
    <row r="5" spans="1:3" s="9" customFormat="1" ht="16.2">
      <c r="A5" s="1"/>
      <c r="B5" s="5" t="s">
        <v>106</v>
      </c>
      <c r="C5" s="3">
        <v>12510.640400000004</v>
      </c>
    </row>
    <row r="6" spans="1:3">
      <c r="A6" s="10"/>
      <c r="B6" s="2" t="s">
        <v>0</v>
      </c>
      <c r="C6" s="11"/>
    </row>
    <row r="7" spans="1:3">
      <c r="A7" s="1" t="s">
        <v>1</v>
      </c>
      <c r="B7" s="4" t="s">
        <v>2</v>
      </c>
      <c r="C7" s="11"/>
    </row>
    <row r="8" spans="1:3" ht="12.75" customHeight="1">
      <c r="A8" s="1"/>
      <c r="B8" s="4" t="s">
        <v>3</v>
      </c>
      <c r="C8" s="11">
        <v>8901.0480000000007</v>
      </c>
    </row>
    <row r="9" spans="1:3">
      <c r="A9" s="12" t="s">
        <v>4</v>
      </c>
      <c r="B9" s="4" t="s">
        <v>5</v>
      </c>
      <c r="C9" s="11">
        <v>0</v>
      </c>
    </row>
    <row r="10" spans="1:3">
      <c r="A10" s="1"/>
      <c r="B10" s="4" t="s">
        <v>3</v>
      </c>
      <c r="C10" s="11">
        <v>10481.676000000003</v>
      </c>
    </row>
    <row r="11" spans="1:3" ht="43.2" customHeight="1">
      <c r="A11" s="1" t="s">
        <v>6</v>
      </c>
      <c r="B11" s="4" t="s">
        <v>7</v>
      </c>
      <c r="C11" s="11">
        <v>1365.758</v>
      </c>
    </row>
    <row r="12" spans="1:3" ht="14.4" customHeight="1">
      <c r="A12" s="1" t="s">
        <v>8</v>
      </c>
      <c r="B12" s="4" t="s">
        <v>9</v>
      </c>
      <c r="C12" s="11">
        <v>106.19300000000001</v>
      </c>
    </row>
    <row r="13" spans="1:3">
      <c r="A13" s="1"/>
      <c r="B13" s="2" t="s">
        <v>10</v>
      </c>
      <c r="C13" s="3">
        <f>SUM(C8:C12)</f>
        <v>20854.675000000003</v>
      </c>
    </row>
    <row r="14" spans="1:3" ht="15.6" customHeight="1">
      <c r="A14" s="1" t="s">
        <v>11</v>
      </c>
      <c r="B14" s="33" t="s">
        <v>12</v>
      </c>
      <c r="C14" s="11"/>
    </row>
    <row r="15" spans="1:3" ht="14.25" customHeight="1">
      <c r="A15" s="1" t="s">
        <v>13</v>
      </c>
      <c r="B15" s="4" t="s">
        <v>14</v>
      </c>
      <c r="C15" s="11">
        <v>1546.3200000000002</v>
      </c>
    </row>
    <row r="16" spans="1:3" ht="13.5" customHeight="1">
      <c r="A16" s="1" t="s">
        <v>15</v>
      </c>
      <c r="B16" s="4" t="s">
        <v>16</v>
      </c>
      <c r="C16" s="11">
        <v>0</v>
      </c>
    </row>
    <row r="17" spans="1:3" ht="13.5" customHeight="1">
      <c r="A17" s="1" t="s">
        <v>17</v>
      </c>
      <c r="B17" s="4" t="s">
        <v>18</v>
      </c>
      <c r="C17" s="11">
        <v>0</v>
      </c>
    </row>
    <row r="18" spans="1:3">
      <c r="A18" s="1" t="s">
        <v>19</v>
      </c>
      <c r="B18" s="4" t="s">
        <v>20</v>
      </c>
      <c r="C18" s="11">
        <v>0</v>
      </c>
    </row>
    <row r="19" spans="1:3">
      <c r="A19" s="1" t="s">
        <v>21</v>
      </c>
      <c r="B19" s="4" t="s">
        <v>22</v>
      </c>
      <c r="C19" s="11">
        <v>349.44</v>
      </c>
    </row>
    <row r="20" spans="1:3">
      <c r="A20" s="1" t="s">
        <v>23</v>
      </c>
      <c r="B20" s="4" t="s">
        <v>24</v>
      </c>
      <c r="C20" s="11">
        <v>383.88</v>
      </c>
    </row>
    <row r="21" spans="1:3" ht="13.5" customHeight="1">
      <c r="A21" s="1" t="s">
        <v>25</v>
      </c>
      <c r="B21" s="4" t="s">
        <v>26</v>
      </c>
      <c r="C21" s="11">
        <v>0</v>
      </c>
    </row>
    <row r="22" spans="1:3" ht="31.2">
      <c r="A22" s="1" t="s">
        <v>27</v>
      </c>
      <c r="B22" s="4" t="s">
        <v>28</v>
      </c>
      <c r="C22" s="11">
        <v>33.36</v>
      </c>
    </row>
    <row r="23" spans="1:3" ht="31.2">
      <c r="A23" s="1" t="s">
        <v>29</v>
      </c>
      <c r="B23" s="4" t="s">
        <v>30</v>
      </c>
      <c r="C23" s="11">
        <v>2506.14</v>
      </c>
    </row>
    <row r="24" spans="1:3">
      <c r="A24" s="1" t="s">
        <v>31</v>
      </c>
      <c r="B24" s="4" t="s">
        <v>32</v>
      </c>
      <c r="C24" s="11">
        <v>0</v>
      </c>
    </row>
    <row r="25" spans="1:3">
      <c r="A25" s="1"/>
      <c r="B25" s="2" t="s">
        <v>33</v>
      </c>
      <c r="C25" s="3">
        <f>SUM(C15:C24)</f>
        <v>4819.1400000000003</v>
      </c>
    </row>
    <row r="26" spans="1:3" ht="13.5" customHeight="1">
      <c r="A26" s="1"/>
      <c r="B26" s="33" t="s">
        <v>34</v>
      </c>
      <c r="C26" s="11"/>
    </row>
    <row r="27" spans="1:3" ht="30.75" customHeight="1">
      <c r="A27" s="1" t="s">
        <v>35</v>
      </c>
      <c r="B27" s="4" t="s">
        <v>36</v>
      </c>
      <c r="C27" s="11"/>
    </row>
    <row r="28" spans="1:3" ht="14.25" customHeight="1">
      <c r="A28" s="1"/>
      <c r="B28" s="4" t="s">
        <v>37</v>
      </c>
      <c r="C28" s="11">
        <v>4803.2</v>
      </c>
    </row>
    <row r="29" spans="1:3" ht="18" customHeight="1">
      <c r="A29" s="1"/>
      <c r="B29" s="4" t="s">
        <v>38</v>
      </c>
      <c r="C29" s="11">
        <v>4542.2</v>
      </c>
    </row>
    <row r="30" spans="1:3" ht="17.25" customHeight="1">
      <c r="A30" s="1"/>
      <c r="B30" s="4" t="s">
        <v>39</v>
      </c>
      <c r="C30" s="11">
        <v>2405</v>
      </c>
    </row>
    <row r="31" spans="1:3" ht="19.5" customHeight="1">
      <c r="A31" s="1"/>
      <c r="B31" s="4" t="s">
        <v>40</v>
      </c>
      <c r="C31" s="11">
        <v>169</v>
      </c>
    </row>
    <row r="32" spans="1:3" ht="16.5" customHeight="1">
      <c r="A32" s="1"/>
      <c r="B32" s="4" t="s">
        <v>41</v>
      </c>
      <c r="C32" s="11">
        <v>1980.72</v>
      </c>
    </row>
    <row r="33" spans="1:3">
      <c r="A33" s="1"/>
      <c r="B33" s="2" t="s">
        <v>42</v>
      </c>
      <c r="C33" s="3">
        <f>SUM(C28:C32)</f>
        <v>13900.119999999999</v>
      </c>
    </row>
    <row r="34" spans="1:3">
      <c r="A34" s="1"/>
      <c r="B34" s="2" t="s">
        <v>43</v>
      </c>
      <c r="C34" s="11"/>
    </row>
    <row r="35" spans="1:3" ht="20.25" customHeight="1">
      <c r="A35" s="1" t="s">
        <v>44</v>
      </c>
      <c r="B35" s="4" t="s">
        <v>45</v>
      </c>
      <c r="C35" s="11">
        <v>2620.71</v>
      </c>
    </row>
    <row r="36" spans="1:3" ht="31.2">
      <c r="A36" s="1" t="s">
        <v>46</v>
      </c>
      <c r="B36" s="4" t="s">
        <v>47</v>
      </c>
      <c r="C36" s="11">
        <v>838.15499999999997</v>
      </c>
    </row>
    <row r="37" spans="1:3">
      <c r="A37" s="1" t="s">
        <v>48</v>
      </c>
      <c r="B37" s="4" t="s">
        <v>49</v>
      </c>
      <c r="C37" s="11">
        <v>4430.8099999999995</v>
      </c>
    </row>
    <row r="38" spans="1:3">
      <c r="A38" s="1" t="s">
        <v>50</v>
      </c>
      <c r="B38" s="4" t="s">
        <v>51</v>
      </c>
      <c r="C38" s="11">
        <v>0</v>
      </c>
    </row>
    <row r="39" spans="1:3">
      <c r="A39" s="1" t="s">
        <v>52</v>
      </c>
      <c r="B39" s="4" t="s">
        <v>53</v>
      </c>
      <c r="C39" s="11">
        <v>1573.88</v>
      </c>
    </row>
    <row r="40" spans="1:3">
      <c r="A40" s="1"/>
      <c r="B40" s="2" t="s">
        <v>54</v>
      </c>
      <c r="C40" s="3">
        <f>SUM(C35:C39)</f>
        <v>9463.5550000000003</v>
      </c>
    </row>
    <row r="41" spans="1:3">
      <c r="A41" s="1"/>
      <c r="B41" s="2" t="s">
        <v>55</v>
      </c>
      <c r="C41" s="11"/>
    </row>
    <row r="42" spans="1:3" ht="31.2">
      <c r="A42" s="1" t="s">
        <v>56</v>
      </c>
      <c r="B42" s="4" t="s">
        <v>57</v>
      </c>
      <c r="C42" s="11">
        <v>4816.4399999999987</v>
      </c>
    </row>
    <row r="43" spans="1:3">
      <c r="A43" s="1" t="s">
        <v>58</v>
      </c>
      <c r="B43" s="4" t="s">
        <v>59</v>
      </c>
      <c r="C43" s="11">
        <v>1345.7700000000002</v>
      </c>
    </row>
    <row r="44" spans="1:3">
      <c r="A44" s="1"/>
      <c r="B44" s="2" t="s">
        <v>60</v>
      </c>
      <c r="C44" s="3">
        <f>SUM(C42:C43)</f>
        <v>6162.2099999999991</v>
      </c>
    </row>
    <row r="45" spans="1:3">
      <c r="A45" s="13"/>
      <c r="B45" s="2" t="s">
        <v>107</v>
      </c>
      <c r="C45" s="11"/>
    </row>
    <row r="46" spans="1:3">
      <c r="A46" s="13"/>
      <c r="B46" s="2" t="s">
        <v>108</v>
      </c>
      <c r="C46" s="11"/>
    </row>
    <row r="47" spans="1:3">
      <c r="A47" s="1"/>
      <c r="B47" s="2" t="s">
        <v>109</v>
      </c>
      <c r="C47" s="11"/>
    </row>
    <row r="48" spans="1:3">
      <c r="A48" s="1" t="s">
        <v>110</v>
      </c>
      <c r="B48" s="4" t="s">
        <v>62</v>
      </c>
      <c r="C48" s="11">
        <v>4800.12</v>
      </c>
    </row>
    <row r="49" spans="1:3" ht="31.2">
      <c r="A49" s="1" t="s">
        <v>61</v>
      </c>
      <c r="B49" s="4" t="s">
        <v>63</v>
      </c>
      <c r="C49" s="11">
        <v>3521.579999999999</v>
      </c>
    </row>
    <row r="50" spans="1:3" ht="31.2">
      <c r="A50" s="1"/>
      <c r="B50" s="4" t="s">
        <v>64</v>
      </c>
      <c r="C50" s="11">
        <v>3521.579999999999</v>
      </c>
    </row>
    <row r="51" spans="1:3">
      <c r="A51" s="1"/>
      <c r="B51" s="4" t="s">
        <v>65</v>
      </c>
      <c r="C51" s="11">
        <v>15300</v>
      </c>
    </row>
    <row r="52" spans="1:3">
      <c r="A52" s="1"/>
      <c r="B52" s="2" t="s">
        <v>66</v>
      </c>
      <c r="C52" s="3">
        <f>SUM(C48:C51)</f>
        <v>27143.279999999999</v>
      </c>
    </row>
    <row r="53" spans="1:3">
      <c r="A53" s="1"/>
      <c r="B53" s="2" t="s">
        <v>67</v>
      </c>
      <c r="C53" s="11"/>
    </row>
    <row r="54" spans="1:3">
      <c r="A54" s="14" t="s">
        <v>111</v>
      </c>
      <c r="B54" s="15" t="s">
        <v>68</v>
      </c>
      <c r="C54" s="11"/>
    </row>
    <row r="55" spans="1:3">
      <c r="A55" s="16"/>
      <c r="B55" s="17" t="s">
        <v>69</v>
      </c>
      <c r="C55" s="11"/>
    </row>
    <row r="56" spans="1:3">
      <c r="A56" s="16" t="s">
        <v>70</v>
      </c>
      <c r="B56" s="18" t="s">
        <v>71</v>
      </c>
      <c r="C56" s="11">
        <v>996.96</v>
      </c>
    </row>
    <row r="57" spans="1:3">
      <c r="A57" s="16" t="s">
        <v>72</v>
      </c>
      <c r="B57" s="18" t="s">
        <v>73</v>
      </c>
      <c r="C57" s="11">
        <v>152.9</v>
      </c>
    </row>
    <row r="58" spans="1:3">
      <c r="A58" s="16" t="s">
        <v>74</v>
      </c>
      <c r="B58" s="18" t="s">
        <v>75</v>
      </c>
      <c r="C58" s="11">
        <v>433.78</v>
      </c>
    </row>
    <row r="59" spans="1:3">
      <c r="A59" s="16" t="s">
        <v>76</v>
      </c>
      <c r="B59" s="18" t="s">
        <v>77</v>
      </c>
      <c r="C59" s="11">
        <v>76.45</v>
      </c>
    </row>
    <row r="60" spans="1:3">
      <c r="A60" s="16" t="s">
        <v>78</v>
      </c>
      <c r="B60" s="18" t="s">
        <v>79</v>
      </c>
      <c r="C60" s="11">
        <v>528.39</v>
      </c>
    </row>
    <row r="61" spans="1:3">
      <c r="A61" s="16" t="s">
        <v>80</v>
      </c>
      <c r="B61" s="18" t="s">
        <v>81</v>
      </c>
      <c r="C61" s="11">
        <v>219.65</v>
      </c>
    </row>
    <row r="62" spans="1:3">
      <c r="A62" s="16" t="s">
        <v>82</v>
      </c>
      <c r="B62" s="18" t="s">
        <v>83</v>
      </c>
      <c r="C62" s="11">
        <v>2161.62</v>
      </c>
    </row>
    <row r="63" spans="1:3">
      <c r="A63" s="16"/>
      <c r="B63" s="19" t="s">
        <v>84</v>
      </c>
      <c r="C63" s="11">
        <v>1560</v>
      </c>
    </row>
    <row r="64" spans="1:3">
      <c r="A64" s="16"/>
      <c r="B64" s="20" t="s">
        <v>85</v>
      </c>
      <c r="C64" s="11">
        <v>0</v>
      </c>
    </row>
    <row r="65" spans="1:3">
      <c r="A65" s="16"/>
      <c r="B65" s="20" t="s">
        <v>86</v>
      </c>
      <c r="C65" s="11">
        <v>708.97600000000011</v>
      </c>
    </row>
    <row r="66" spans="1:3">
      <c r="A66" s="21"/>
      <c r="B66" s="20" t="s">
        <v>87</v>
      </c>
      <c r="C66" s="11">
        <v>1813.76</v>
      </c>
    </row>
    <row r="67" spans="1:3">
      <c r="A67" s="21"/>
      <c r="B67" s="22" t="s">
        <v>88</v>
      </c>
      <c r="C67" s="11">
        <v>996.96</v>
      </c>
    </row>
    <row r="68" spans="1:3" ht="31.2">
      <c r="A68" s="1"/>
      <c r="B68" s="20" t="s">
        <v>89</v>
      </c>
      <c r="C68" s="11">
        <v>21.965000000000003</v>
      </c>
    </row>
    <row r="69" spans="1:3">
      <c r="A69" s="1" t="s">
        <v>112</v>
      </c>
      <c r="B69" s="4" t="s">
        <v>90</v>
      </c>
      <c r="C69" s="11">
        <v>0</v>
      </c>
    </row>
    <row r="70" spans="1:3">
      <c r="A70" s="1"/>
      <c r="B70" s="23" t="s">
        <v>91</v>
      </c>
      <c r="C70" s="11">
        <v>217.49</v>
      </c>
    </row>
    <row r="71" spans="1:3">
      <c r="A71" s="1"/>
      <c r="B71" s="22" t="s">
        <v>92</v>
      </c>
      <c r="C71" s="11">
        <v>181.24199999999999</v>
      </c>
    </row>
    <row r="72" spans="1:3">
      <c r="A72" s="1"/>
      <c r="B72" s="24" t="s">
        <v>93</v>
      </c>
      <c r="C72" s="11">
        <v>244.4</v>
      </c>
    </row>
    <row r="73" spans="1:3">
      <c r="A73" s="1"/>
      <c r="B73" s="23" t="s">
        <v>94</v>
      </c>
      <c r="C73" s="11">
        <v>343.28</v>
      </c>
    </row>
    <row r="74" spans="1:3">
      <c r="A74" s="1"/>
      <c r="B74" s="22" t="s">
        <v>95</v>
      </c>
      <c r="C74" s="11">
        <v>360.27</v>
      </c>
    </row>
    <row r="75" spans="1:3">
      <c r="A75" s="1"/>
      <c r="B75" s="4" t="s">
        <v>96</v>
      </c>
      <c r="C75" s="11">
        <v>720.54</v>
      </c>
    </row>
    <row r="76" spans="1:3">
      <c r="A76" s="1"/>
      <c r="B76" s="2" t="s">
        <v>97</v>
      </c>
      <c r="C76" s="3">
        <f>SUM(C54:C75)</f>
        <v>11738.633000000002</v>
      </c>
    </row>
    <row r="77" spans="1:3">
      <c r="A77" s="13"/>
      <c r="B77" s="2" t="s">
        <v>113</v>
      </c>
      <c r="C77" s="3">
        <v>18250.530000000002</v>
      </c>
    </row>
    <row r="78" spans="1:3">
      <c r="A78" s="10"/>
      <c r="B78" s="25" t="s">
        <v>98</v>
      </c>
      <c r="C78" s="3">
        <f>C13+C25+C33+C40+C44+C52+C76+C77</f>
        <v>112332.143</v>
      </c>
    </row>
    <row r="79" spans="1:3" s="29" customFormat="1">
      <c r="A79" s="26"/>
      <c r="B79" s="27" t="s">
        <v>102</v>
      </c>
      <c r="C79" s="28">
        <v>86460</v>
      </c>
    </row>
    <row r="80" spans="1:3" s="9" customFormat="1">
      <c r="A80" s="26"/>
      <c r="B80" s="27" t="s">
        <v>103</v>
      </c>
      <c r="C80" s="28">
        <v>115307.73</v>
      </c>
    </row>
    <row r="81" spans="1:3" s="9" customFormat="1">
      <c r="A81" s="30"/>
      <c r="B81" s="27" t="s">
        <v>105</v>
      </c>
      <c r="C81" s="31">
        <f>C80-C78</f>
        <v>2975.5869999999995</v>
      </c>
    </row>
    <row r="82" spans="1:3" s="9" customFormat="1">
      <c r="A82" s="30"/>
      <c r="B82" s="27" t="s">
        <v>104</v>
      </c>
      <c r="C82" s="31">
        <f>C5+C81</f>
        <v>15486.227400000003</v>
      </c>
    </row>
  </sheetData>
  <mergeCells count="3">
    <mergeCell ref="A1:B1"/>
    <mergeCell ref="A2:B2"/>
    <mergeCell ref="A3:B3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2023-01-19T08:02:50Z</dcterms:created>
  <dcterms:modified xsi:type="dcterms:W3CDTF">2023-02-16T04:22:45Z</dcterms:modified>
</cp:coreProperties>
</file>