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4" i="1"/>
  <c r="C83"/>
  <c r="C76"/>
  <c r="C54"/>
  <c r="C45"/>
  <c r="C41"/>
  <c r="C35"/>
  <c r="C26"/>
  <c r="C13"/>
  <c r="C78"/>
</calcChain>
</file>

<file path=xl/sharedStrings.xml><?xml version="1.0" encoding="utf-8"?>
<sst xmlns="http://schemas.openxmlformats.org/spreadsheetml/2006/main" count="117" uniqueCount="116">
  <si>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</si>
  <si>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</si>
  <si>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</si>
  <si>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</si>
  <si>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</si>
  <si>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</si>
  <si>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</si>
  <si>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</si>
  <si>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</si>
  <si>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Мытье окон  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</si>
  <si>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</si>
  <si>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</si>
  <si>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</si>
  <si>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</si>
  <si>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</si>
  <si>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</si>
  <si>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и проезда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</si>
  <si>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</si>
  <si>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</si>
  <si>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</si>
  <si>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</si>
  <si>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</si>
  <si>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</si>
  <si>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</si>
  <si>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</si>
  <si>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</si>
  <si>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</si>
  <si>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</si>
  <si>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</si>
  <si>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</si>
  <si>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</si>
  <si>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2.10</t>
  </si>
  <si>
    <t>Кошение газонов</t>
  </si>
  <si>
    <t xml:space="preserve"> 2.11</t>
  </si>
  <si>
    <t>Вывоз цветов (с клумб)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</si>
  <si>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</si>
  <si>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</si>
  <si>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</si>
  <si>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</si>
  <si>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</si>
  <si>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</si>
  <si>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</si>
  <si>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</si>
  <si>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</si>
  <si>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</si>
  <si>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</si>
  <si>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</si>
  <si>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</si>
  <si>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</si>
  <si>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</si>
  <si>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</si>
  <si>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</si>
  <si>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</si>
  <si>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</si>
  <si>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</si>
  <si>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</si>
  <si>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</si>
  <si>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</si>
  <si>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</si>
  <si>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</si>
  <si>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</si>
  <si>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</si>
  <si>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</si>
  <si>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</si>
  <si>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</si>
  <si>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</si>
  <si>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</si>
  <si>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</si>
  <si>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 xml:space="preserve"> 8.3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</si>
  <si>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</si>
  <si>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(вода)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</si>
  <si>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</si>
  <si>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</si>
  <si>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</si>
  <si>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</si>
  <si>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</si>
  <si>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лампы  уличного освещения-3п</t>
  </si>
  <si>
    <t>работа автовышки</t>
  </si>
  <si>
    <t>смена энергосберегающего патрона 1п 2эт</t>
  </si>
  <si>
    <t xml:space="preserve"> 9.2</t>
  </si>
  <si>
    <t>Текущий ремонт ВиК и теплоснабжения (непредвиденные работы)</t>
  </si>
  <si>
    <t>снятие теплосчетчика в ремонт и установка вставыша, сменауплотняющих сантехнических прокладок-4шт, сгонов Ду 20мм-2шт</t>
  </si>
  <si>
    <t>смена уплотнительных сантехнических прокладок водосчетчика,ППР</t>
  </si>
  <si>
    <t>смена уплотняющих сантехнических прокладок шлангов компрессора при промывке ВСО</t>
  </si>
  <si>
    <t>подготовка оборудования ИТП к промывке системы отопления:</t>
  </si>
  <si>
    <t>а</t>
  </si>
  <si>
    <t>установка крана шарового Ду 20мм</t>
  </si>
  <si>
    <t>б</t>
  </si>
  <si>
    <t>установка бочонка Ду 20мм</t>
  </si>
  <si>
    <t>в</t>
  </si>
  <si>
    <t>установка муфты переходной Ду 25/20</t>
  </si>
  <si>
    <t>д</t>
  </si>
  <si>
    <t>герметизация соединений (лен сантехнический)</t>
  </si>
  <si>
    <t>смена прокладок при замене общедомового водосчетчика</t>
  </si>
  <si>
    <t xml:space="preserve"> 9.3</t>
  </si>
  <si>
    <t>Текущий ремонт конструктивных элементов (непредвиденные работы)</t>
  </si>
  <si>
    <t>очистка кровель от снежных наносов с телевышки</t>
  </si>
  <si>
    <t>работа телевышки</t>
  </si>
  <si>
    <t>удаление сосулей с крыши</t>
  </si>
  <si>
    <t>ремонт и окраска  контейнера на площадке ТБО (Полевая 15,16,19,21)</t>
  </si>
  <si>
    <t xml:space="preserve">установка контейнера - сетку для раздельного сбора мусора </t>
  </si>
  <si>
    <t xml:space="preserve">                                    Итого по п.9</t>
  </si>
  <si>
    <t>по управлению и обслуживанию</t>
  </si>
  <si>
    <t>МКД по ул.Полевая 21</t>
  </si>
  <si>
    <t xml:space="preserve">Отчет за 2022г </t>
  </si>
  <si>
    <t xml:space="preserve">Итого начислено населению </t>
  </si>
  <si>
    <t>Итого оплачено населением</t>
  </si>
  <si>
    <t>Дополнительные средства: план</t>
  </si>
  <si>
    <t>Дополнительные средства: фактически поступило</t>
  </si>
  <si>
    <t>Результат накоплением "+" - экономия "-" - перерасход</t>
  </si>
  <si>
    <t>Результат за 2022 год "+" - экономия "-" - перерасход</t>
  </si>
  <si>
    <t>Результат на 01.01.2022 г. ("+"- экономия, "-" - перерасход)</t>
  </si>
  <si>
    <t>6.Дератизация</t>
  </si>
  <si>
    <t>7.Дезинсекция</t>
  </si>
  <si>
    <t>10.Управление многоквартирным домом</t>
  </si>
  <si>
    <t xml:space="preserve">     Итого сумма затрат по дому: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</si>
</sst>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16" fontId="1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1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1" fillId="0" borderId="0" xfId="0" applyFont="1" applyFill="1" applyAlignment="1">
      <alignment wrapText="1"/>
    </xf>
    <xf numFmtId="0" fontId="1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wrapText="1"/>
    </xf>
    <xf numFmtId="0" fontId="1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topLeftCell="A76" workbookViewId="0">
      <selection activeCell="C85" sqref="C85"/>
    </sheetView>
  </sheetViews>
  <sheetFormatPr defaultColWidth="9.109375" defaultRowHeight="15.6"/>
  <cols>
    <col min="1" max="1" width="7.44140625" style="26" customWidth="1"/>
    <col min="2" max="2" width="70.88671875" style="7" customWidth="1"/>
    <col min="3" max="3" width="14.77734375" style="6" customWidth="1"/>
    <col min="4" max="200" width="9.109375" style="7" customWidth="1"/>
    <col min="201" max="201" width="4" style="7" customWidth="1"/>
    <col min="202" max="202" width="49.5546875" style="7" customWidth="1"/>
    <col min="203" max="203" width="9.5546875" style="7" customWidth="1"/>
    <col min="204" max="204" width="7.5546875" style="7" customWidth="1"/>
    <col min="205" max="205" width="8.109375" style="7" customWidth="1"/>
    <col min="206" max="206" width="6.88671875" style="7" customWidth="1"/>
    <col min="207" max="207" width="8" style="7" customWidth="1"/>
    <col min="208" max="208" width="9.44140625" style="7" customWidth="1"/>
    <col min="209" max="209" width="10.5546875" style="7" customWidth="1"/>
    <col min="210" max="16384" width="9.109375" style="7"/>
  </cols>
  <sheetData>
    <row r="1" spans="1:3">
      <c r="A1" s="34" t="s">
        <v>104</v>
      </c>
      <c r="B1" s="34"/>
    </row>
    <row r="2" spans="1:3" ht="12.75" customHeight="1">
      <c r="A2" s="34" t="s">
        <v>102</v>
      </c>
      <c r="B2" s="34"/>
    </row>
    <row r="3" spans="1:3">
      <c r="A3" s="34" t="s">
        <v>103</v>
      </c>
      <c r="B3" s="34"/>
    </row>
    <row r="4" spans="1:3">
      <c r="A4" s="5"/>
      <c r="B4" s="5"/>
    </row>
    <row r="5" spans="1:3" s="8" customFormat="1" ht="16.2">
      <c r="A5" s="1"/>
      <c r="B5" s="32" t="s">
        <v>111</v>
      </c>
      <c r="C5" s="3">
        <v>61951.087799999979</v>
      </c>
    </row>
    <row r="6" spans="1:3">
      <c r="A6" s="9"/>
      <c r="B6" s="2" t="s">
        <v>0</v>
      </c>
      <c r="C6" s="10"/>
    </row>
    <row r="7" spans="1:3" ht="14.25" customHeight="1">
      <c r="A7" s="1" t="s">
        <v>1</v>
      </c>
      <c r="B7" s="4" t="s">
        <v>2</v>
      </c>
      <c r="C7" s="10"/>
    </row>
    <row r="8" spans="1:3" ht="15" customHeight="1">
      <c r="A8" s="1"/>
      <c r="B8" s="4" t="s">
        <v>3</v>
      </c>
      <c r="C8" s="10">
        <v>8079.8640000000014</v>
      </c>
    </row>
    <row r="9" spans="1:3" ht="14.25" customHeight="1">
      <c r="A9" s="11" t="s">
        <v>4</v>
      </c>
      <c r="B9" s="4" t="s">
        <v>5</v>
      </c>
      <c r="C9" s="10">
        <v>0</v>
      </c>
    </row>
    <row r="10" spans="1:3" ht="12.75" customHeight="1">
      <c r="A10" s="1"/>
      <c r="B10" s="4" t="s">
        <v>3</v>
      </c>
      <c r="C10" s="10">
        <v>9514.6679999999997</v>
      </c>
    </row>
    <row r="11" spans="1:3" ht="46.8">
      <c r="A11" s="1" t="s">
        <v>6</v>
      </c>
      <c r="B11" s="4" t="s">
        <v>7</v>
      </c>
      <c r="C11" s="10">
        <v>1105.3980000000001</v>
      </c>
    </row>
    <row r="12" spans="1:3" ht="23.25" customHeight="1">
      <c r="A12" s="1" t="s">
        <v>8</v>
      </c>
      <c r="B12" s="4" t="s">
        <v>9</v>
      </c>
      <c r="C12" s="10">
        <v>82.48</v>
      </c>
    </row>
    <row r="13" spans="1:3">
      <c r="A13" s="1"/>
      <c r="B13" s="2" t="s">
        <v>10</v>
      </c>
      <c r="C13" s="3">
        <f>SUM(C8:C12)</f>
        <v>18782.41</v>
      </c>
    </row>
    <row r="14" spans="1:3" ht="34.200000000000003" customHeight="1">
      <c r="A14" s="1" t="s">
        <v>11</v>
      </c>
      <c r="B14" s="33" t="s">
        <v>12</v>
      </c>
      <c r="C14" s="10"/>
    </row>
    <row r="15" spans="1:3" ht="21" customHeight="1">
      <c r="A15" s="1" t="s">
        <v>13</v>
      </c>
      <c r="B15" s="4" t="s">
        <v>14</v>
      </c>
      <c r="C15" s="10">
        <v>500.28000000000009</v>
      </c>
    </row>
    <row r="16" spans="1:3" ht="25.2" customHeight="1">
      <c r="A16" s="1" t="s">
        <v>15</v>
      </c>
      <c r="B16" s="4" t="s">
        <v>16</v>
      </c>
      <c r="C16" s="10">
        <v>3748.4820000000004</v>
      </c>
    </row>
    <row r="17" spans="1:3">
      <c r="A17" s="1" t="s">
        <v>17</v>
      </c>
      <c r="B17" s="4" t="s">
        <v>18</v>
      </c>
      <c r="C17" s="10">
        <v>418.27800000000002</v>
      </c>
    </row>
    <row r="18" spans="1:3">
      <c r="A18" s="1" t="s">
        <v>19</v>
      </c>
      <c r="B18" s="4" t="s">
        <v>20</v>
      </c>
      <c r="C18" s="10">
        <v>1326.02</v>
      </c>
    </row>
    <row r="19" spans="1:3">
      <c r="A19" s="1" t="s">
        <v>21</v>
      </c>
      <c r="B19" s="4" t="s">
        <v>22</v>
      </c>
      <c r="C19" s="10">
        <v>4746.5600000000004</v>
      </c>
    </row>
    <row r="20" spans="1:3">
      <c r="A20" s="1" t="s">
        <v>23</v>
      </c>
      <c r="B20" s="4" t="s">
        <v>24</v>
      </c>
      <c r="C20" s="10">
        <v>5942.98</v>
      </c>
    </row>
    <row r="21" spans="1:3">
      <c r="A21" s="1" t="s">
        <v>25</v>
      </c>
      <c r="B21" s="4" t="s">
        <v>26</v>
      </c>
      <c r="C21" s="10">
        <v>2822.3999999999996</v>
      </c>
    </row>
    <row r="22" spans="1:3" ht="31.2">
      <c r="A22" s="1" t="s">
        <v>27</v>
      </c>
      <c r="B22" s="4" t="s">
        <v>28</v>
      </c>
      <c r="C22" s="10">
        <v>334.85099999999994</v>
      </c>
    </row>
    <row r="23" spans="1:3" ht="31.2">
      <c r="A23" s="1" t="s">
        <v>29</v>
      </c>
      <c r="B23" s="4" t="s">
        <v>30</v>
      </c>
      <c r="C23" s="10">
        <v>1972.971</v>
      </c>
    </row>
    <row r="24" spans="1:3">
      <c r="A24" s="1" t="s">
        <v>31</v>
      </c>
      <c r="B24" s="4" t="s">
        <v>32</v>
      </c>
      <c r="C24" s="10">
        <v>1348.3620000000001</v>
      </c>
    </row>
    <row r="25" spans="1:3">
      <c r="A25" s="1" t="s">
        <v>33</v>
      </c>
      <c r="B25" s="4" t="s">
        <v>34</v>
      </c>
      <c r="C25" s="10">
        <v>300</v>
      </c>
    </row>
    <row r="26" spans="1:3">
      <c r="A26" s="1"/>
      <c r="B26" s="2" t="s">
        <v>35</v>
      </c>
      <c r="C26" s="3">
        <f>SUM(C15:C25)</f>
        <v>23461.184000000001</v>
      </c>
    </row>
    <row r="27" spans="1:3">
      <c r="A27" s="1"/>
      <c r="B27" s="2" t="s">
        <v>36</v>
      </c>
      <c r="C27" s="10"/>
    </row>
    <row r="28" spans="1:3" ht="31.2">
      <c r="A28" s="1" t="s">
        <v>37</v>
      </c>
      <c r="B28" s="4" t="s">
        <v>38</v>
      </c>
      <c r="C28" s="10"/>
    </row>
    <row r="29" spans="1:3">
      <c r="A29" s="1"/>
      <c r="B29" s="4" t="s">
        <v>39</v>
      </c>
      <c r="C29" s="10">
        <v>8880.1200000000008</v>
      </c>
    </row>
    <row r="30" spans="1:3">
      <c r="A30" s="1"/>
      <c r="B30" s="4" t="s">
        <v>40</v>
      </c>
      <c r="C30" s="10">
        <v>6524.7</v>
      </c>
    </row>
    <row r="31" spans="1:3">
      <c r="A31" s="1"/>
      <c r="B31" s="4" t="s">
        <v>41</v>
      </c>
      <c r="C31" s="10">
        <v>3455.3999999999996</v>
      </c>
    </row>
    <row r="32" spans="1:3">
      <c r="A32" s="1"/>
      <c r="B32" s="4" t="s">
        <v>42</v>
      </c>
      <c r="C32" s="10">
        <v>241.8</v>
      </c>
    </row>
    <row r="33" spans="1:3">
      <c r="A33" s="1"/>
      <c r="B33" s="4" t="s">
        <v>43</v>
      </c>
      <c r="C33" s="10">
        <v>5942.16</v>
      </c>
    </row>
    <row r="34" spans="1:3">
      <c r="A34" s="1" t="s">
        <v>44</v>
      </c>
      <c r="B34" s="4" t="s">
        <v>45</v>
      </c>
      <c r="C34" s="10">
        <v>206.32999999999998</v>
      </c>
    </row>
    <row r="35" spans="1:3">
      <c r="A35" s="1"/>
      <c r="B35" s="2" t="s">
        <v>46</v>
      </c>
      <c r="C35" s="3">
        <f>SUM(C29:C34)</f>
        <v>25250.510000000002</v>
      </c>
    </row>
    <row r="36" spans="1:3">
      <c r="A36" s="1"/>
      <c r="B36" s="2" t="s">
        <v>47</v>
      </c>
      <c r="C36" s="10"/>
    </row>
    <row r="37" spans="1:3">
      <c r="A37" s="1" t="s">
        <v>48</v>
      </c>
      <c r="B37" s="4" t="s">
        <v>49</v>
      </c>
      <c r="C37" s="10">
        <v>6069.1319999999987</v>
      </c>
    </row>
    <row r="38" spans="1:3" ht="31.2">
      <c r="A38" s="1" t="s">
        <v>50</v>
      </c>
      <c r="B38" s="4" t="s">
        <v>51</v>
      </c>
      <c r="C38" s="10">
        <v>1193.6519999999998</v>
      </c>
    </row>
    <row r="39" spans="1:3">
      <c r="A39" s="1" t="s">
        <v>52</v>
      </c>
      <c r="B39" s="4" t="s">
        <v>53</v>
      </c>
      <c r="C39" s="10">
        <v>6175.6079999999993</v>
      </c>
    </row>
    <row r="40" spans="1:3" ht="12.75" customHeight="1">
      <c r="A40" s="1" t="s">
        <v>54</v>
      </c>
      <c r="B40" s="4" t="s">
        <v>55</v>
      </c>
      <c r="C40" s="10">
        <v>3681.8279999999995</v>
      </c>
    </row>
    <row r="41" spans="1:3">
      <c r="A41" s="1"/>
      <c r="B41" s="2" t="s">
        <v>56</v>
      </c>
      <c r="C41" s="3">
        <f>SUM(C37:C40)</f>
        <v>17120.219999999998</v>
      </c>
    </row>
    <row r="42" spans="1:3">
      <c r="A42" s="1"/>
      <c r="B42" s="2" t="s">
        <v>57</v>
      </c>
      <c r="C42" s="10"/>
    </row>
    <row r="43" spans="1:3" ht="31.2">
      <c r="A43" s="1" t="s">
        <v>58</v>
      </c>
      <c r="B43" s="4" t="s">
        <v>59</v>
      </c>
      <c r="C43" s="10">
        <v>6859.2959999999994</v>
      </c>
    </row>
    <row r="44" spans="1:3">
      <c r="A44" s="1" t="s">
        <v>60</v>
      </c>
      <c r="B44" s="4" t="s">
        <v>61</v>
      </c>
      <c r="C44" s="10">
        <v>1916.5680000000004</v>
      </c>
    </row>
    <row r="45" spans="1:3">
      <c r="A45" s="1"/>
      <c r="B45" s="2" t="s">
        <v>62</v>
      </c>
      <c r="C45" s="3">
        <f>SUM(C43:C44)</f>
        <v>8775.8639999999996</v>
      </c>
    </row>
    <row r="46" spans="1:3" ht="15.75" customHeight="1">
      <c r="A46" s="12"/>
      <c r="B46" s="2" t="s">
        <v>112</v>
      </c>
      <c r="C46" s="3">
        <v>853.46</v>
      </c>
    </row>
    <row r="47" spans="1:3" ht="15.75" customHeight="1">
      <c r="A47" s="12"/>
      <c r="B47" s="2" t="s">
        <v>113</v>
      </c>
      <c r="C47" s="3">
        <v>1108.27</v>
      </c>
    </row>
    <row r="48" spans="1:3">
      <c r="A48" s="1"/>
      <c r="B48" s="2" t="s">
        <v>63</v>
      </c>
      <c r="C48" s="10"/>
    </row>
    <row r="49" spans="1:3">
      <c r="A49" s="1" t="s">
        <v>64</v>
      </c>
      <c r="B49" s="4" t="s">
        <v>65</v>
      </c>
      <c r="C49" s="10">
        <v>3616.9800000000005</v>
      </c>
    </row>
    <row r="50" spans="1:3">
      <c r="A50" s="1" t="s">
        <v>66</v>
      </c>
      <c r="B50" s="4" t="s">
        <v>67</v>
      </c>
      <c r="C50" s="10">
        <v>4800.12</v>
      </c>
    </row>
    <row r="51" spans="1:3" ht="31.2">
      <c r="A51" s="1" t="s">
        <v>68</v>
      </c>
      <c r="B51" s="4" t="s">
        <v>69</v>
      </c>
      <c r="C51" s="10">
        <v>3521.579999999999</v>
      </c>
    </row>
    <row r="52" spans="1:3" ht="31.2">
      <c r="A52" s="1"/>
      <c r="B52" s="4" t="s">
        <v>70</v>
      </c>
      <c r="C52" s="10">
        <v>3521.579999999999</v>
      </c>
    </row>
    <row r="53" spans="1:3" ht="46.8">
      <c r="A53" s="1"/>
      <c r="B53" s="4" t="s">
        <v>71</v>
      </c>
      <c r="C53" s="10">
        <v>3521.579999999999</v>
      </c>
    </row>
    <row r="54" spans="1:3">
      <c r="A54" s="1"/>
      <c r="B54" s="2" t="s">
        <v>72</v>
      </c>
      <c r="C54" s="3">
        <f>SUM(C49:C53)</f>
        <v>18981.839999999997</v>
      </c>
    </row>
    <row r="55" spans="1:3">
      <c r="A55" s="1"/>
      <c r="B55" s="2" t="s">
        <v>73</v>
      </c>
      <c r="C55" s="10"/>
    </row>
    <row r="56" spans="1:3">
      <c r="A56" s="1" t="s">
        <v>74</v>
      </c>
      <c r="B56" s="4" t="s">
        <v>75</v>
      </c>
      <c r="C56" s="10">
        <v>0</v>
      </c>
    </row>
    <row r="57" spans="1:3">
      <c r="A57" s="1"/>
      <c r="B57" s="13" t="s">
        <v>76</v>
      </c>
      <c r="C57" s="10">
        <v>577.13</v>
      </c>
    </row>
    <row r="58" spans="1:3">
      <c r="A58" s="1"/>
      <c r="B58" s="13" t="s">
        <v>77</v>
      </c>
      <c r="C58" s="10">
        <v>768.5</v>
      </c>
    </row>
    <row r="59" spans="1:3">
      <c r="A59" s="1"/>
      <c r="B59" s="13" t="s">
        <v>78</v>
      </c>
      <c r="C59" s="10">
        <v>402.16</v>
      </c>
    </row>
    <row r="60" spans="1:3">
      <c r="A60" s="1" t="s">
        <v>79</v>
      </c>
      <c r="B60" s="4" t="s">
        <v>80</v>
      </c>
      <c r="C60" s="10">
        <v>0</v>
      </c>
    </row>
    <row r="61" spans="1:3" ht="36" customHeight="1">
      <c r="A61" s="1"/>
      <c r="B61" s="14" t="s">
        <v>81</v>
      </c>
      <c r="C61" s="10">
        <v>2828.2000000000003</v>
      </c>
    </row>
    <row r="62" spans="1:3" ht="17.25" customHeight="1">
      <c r="A62" s="1"/>
      <c r="B62" s="14" t="s">
        <v>82</v>
      </c>
      <c r="C62" s="10">
        <v>485.56</v>
      </c>
    </row>
    <row r="63" spans="1:3" ht="31.2">
      <c r="A63" s="15"/>
      <c r="B63" s="14" t="s">
        <v>83</v>
      </c>
      <c r="C63" s="10">
        <v>0</v>
      </c>
    </row>
    <row r="64" spans="1:3">
      <c r="A64" s="15"/>
      <c r="B64" s="16" t="s">
        <v>84</v>
      </c>
      <c r="C64" s="10">
        <v>0</v>
      </c>
    </row>
    <row r="65" spans="1:3">
      <c r="A65" s="15" t="s">
        <v>85</v>
      </c>
      <c r="B65" s="13" t="s">
        <v>86</v>
      </c>
      <c r="C65" s="10">
        <v>996.96</v>
      </c>
    </row>
    <row r="66" spans="1:3">
      <c r="A66" s="15" t="s">
        <v>87</v>
      </c>
      <c r="B66" s="13" t="s">
        <v>88</v>
      </c>
      <c r="C66" s="10">
        <v>405.56</v>
      </c>
    </row>
    <row r="67" spans="1:3">
      <c r="A67" s="15" t="s">
        <v>89</v>
      </c>
      <c r="B67" s="13" t="s">
        <v>90</v>
      </c>
      <c r="C67" s="10">
        <v>219.15</v>
      </c>
    </row>
    <row r="68" spans="1:3">
      <c r="A68" s="15" t="s">
        <v>91</v>
      </c>
      <c r="B68" s="13" t="s">
        <v>92</v>
      </c>
      <c r="C68" s="10">
        <v>43.930000000000007</v>
      </c>
    </row>
    <row r="69" spans="1:3">
      <c r="A69" s="1"/>
      <c r="B69" s="4" t="s">
        <v>93</v>
      </c>
      <c r="C69" s="10">
        <v>242.78</v>
      </c>
    </row>
    <row r="70" spans="1:3">
      <c r="A70" s="1" t="s">
        <v>94</v>
      </c>
      <c r="B70" s="4" t="s">
        <v>95</v>
      </c>
      <c r="C70" s="10">
        <v>0</v>
      </c>
    </row>
    <row r="71" spans="1:3">
      <c r="A71" s="1"/>
      <c r="B71" s="17" t="s">
        <v>96</v>
      </c>
      <c r="C71" s="10">
        <v>497.12</v>
      </c>
    </row>
    <row r="72" spans="1:3">
      <c r="A72" s="1"/>
      <c r="B72" s="4" t="s">
        <v>97</v>
      </c>
      <c r="C72" s="10">
        <v>1537</v>
      </c>
    </row>
    <row r="73" spans="1:3">
      <c r="A73" s="1"/>
      <c r="B73" s="18" t="s">
        <v>98</v>
      </c>
      <c r="C73" s="10">
        <v>434.98</v>
      </c>
    </row>
    <row r="74" spans="1:3" ht="15.75" customHeight="1">
      <c r="A74" s="1"/>
      <c r="B74" s="18" t="s">
        <v>99</v>
      </c>
      <c r="C74" s="10">
        <v>789.87000000000012</v>
      </c>
    </row>
    <row r="75" spans="1:3">
      <c r="A75" s="1"/>
      <c r="B75" s="4" t="s">
        <v>100</v>
      </c>
      <c r="C75" s="10">
        <v>244.4</v>
      </c>
    </row>
    <row r="76" spans="1:3">
      <c r="A76" s="1"/>
      <c r="B76" s="2" t="s">
        <v>101</v>
      </c>
      <c r="C76" s="3">
        <f>SUM(C56:C75)</f>
        <v>10473.300000000001</v>
      </c>
    </row>
    <row r="77" spans="1:3">
      <c r="A77" s="12"/>
      <c r="B77" s="2" t="s">
        <v>114</v>
      </c>
      <c r="C77" s="3">
        <v>25991.352000000006</v>
      </c>
    </row>
    <row r="78" spans="1:3">
      <c r="A78" s="9"/>
      <c r="B78" s="19" t="s">
        <v>115</v>
      </c>
      <c r="C78" s="3">
        <f>C13+C26+C35+C41+C45+C46+C47+C54+C76+C77</f>
        <v>150798.41</v>
      </c>
    </row>
    <row r="79" spans="1:3" s="23" customFormat="1">
      <c r="A79" s="20"/>
      <c r="B79" s="21" t="s">
        <v>105</v>
      </c>
      <c r="C79" s="22">
        <v>150837.35999999999</v>
      </c>
    </row>
    <row r="80" spans="1:3" s="8" customFormat="1">
      <c r="A80" s="20"/>
      <c r="B80" s="21" t="s">
        <v>106</v>
      </c>
      <c r="C80" s="22">
        <v>149857.1</v>
      </c>
    </row>
    <row r="81" spans="1:3" s="8" customFormat="1">
      <c r="A81" s="20"/>
      <c r="B81" s="21" t="s">
        <v>107</v>
      </c>
      <c r="C81" s="22"/>
    </row>
    <row r="82" spans="1:3" s="8" customFormat="1">
      <c r="A82" s="20"/>
      <c r="B82" s="21" t="s">
        <v>108</v>
      </c>
      <c r="C82" s="22"/>
    </row>
    <row r="83" spans="1:3" s="8" customFormat="1">
      <c r="A83" s="24"/>
      <c r="B83" s="21" t="s">
        <v>110</v>
      </c>
      <c r="C83" s="25">
        <f>C80+C82-C78</f>
        <v>-941.30999999999767</v>
      </c>
    </row>
    <row r="84" spans="1:3" s="8" customFormat="1">
      <c r="A84" s="24"/>
      <c r="B84" s="21" t="s">
        <v>109</v>
      </c>
      <c r="C84" s="25">
        <f>C5+C83</f>
        <v>61009.777799999982</v>
      </c>
    </row>
    <row r="90" spans="1:3">
      <c r="A90" s="27"/>
      <c r="B90" s="28"/>
    </row>
    <row r="91" spans="1:3">
      <c r="A91" s="27"/>
      <c r="B91" s="29"/>
    </row>
    <row r="92" spans="1:3">
      <c r="A92" s="27"/>
      <c r="B92" s="29"/>
    </row>
    <row r="93" spans="1:3">
      <c r="A93" s="27"/>
      <c r="B93" s="29"/>
    </row>
    <row r="94" spans="1:3">
      <c r="A94" s="27"/>
      <c r="B94" s="29"/>
    </row>
    <row r="95" spans="1:3">
      <c r="A95" s="30"/>
      <c r="B95" s="8"/>
    </row>
    <row r="96" spans="1:3">
      <c r="A96" s="27"/>
      <c r="B96" s="31"/>
    </row>
    <row r="97" spans="1:2">
      <c r="A97" s="27"/>
      <c r="B97" s="28"/>
    </row>
    <row r="98" spans="1:2">
      <c r="A98" s="27"/>
      <c r="B98" s="29"/>
    </row>
    <row r="99" spans="1:2">
      <c r="A99" s="27"/>
      <c r="B99" s="29"/>
    </row>
    <row r="100" spans="1:2">
      <c r="A100" s="27"/>
      <c r="B100" s="29"/>
    </row>
    <row r="101" spans="1:2">
      <c r="A101" s="27"/>
      <c r="B101" s="29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2023-01-19T08:54:01Z</dcterms:created>
  <dcterms:modified xsi:type="dcterms:W3CDTF">2023-02-16T06:20:16Z</dcterms:modified>
</cp:coreProperties>
</file>