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0" i="1"/>
  <c r="C99"/>
  <c r="C59"/>
  <c r="C94"/>
  <c r="C87"/>
  <c r="C78"/>
  <c r="C74"/>
  <c r="C68"/>
  <c r="C44"/>
  <c r="C96"/>
</calcChain>
</file>

<file path=xl/sharedStrings.xml><?xml version="1.0" encoding="utf-8"?>
<sst xmlns="http://schemas.openxmlformats.org/spreadsheetml/2006/main" count="123" uniqueCount="120">
  <si>
    <t>РАСЧЕТ  ТАРИФА НА УСЛУГИ ПО СОДЕРЖАНИЮ И РЕМОНТУ ОБЩЕГО ИМУЩЕСТВА</t>
  </si>
  <si>
    <t>Шолохова,11</t>
  </si>
  <si>
    <t>Натуральные показатели и технические характеристики</t>
  </si>
  <si>
    <t>Общая площадь жилых помещений</t>
  </si>
  <si>
    <t>Уборочная площадь лестничных клеток в т.ч.</t>
  </si>
  <si>
    <t>Уборочная площадь лестничных клеток</t>
  </si>
  <si>
    <t xml:space="preserve"> -нижних 2-х этажей</t>
  </si>
  <si>
    <t xml:space="preserve"> - выше 2-го этажа</t>
  </si>
  <si>
    <t>Строительный объем</t>
  </si>
  <si>
    <t>Площадь чердака</t>
  </si>
  <si>
    <t>Площадь подвала</t>
  </si>
  <si>
    <t xml:space="preserve">Площадь кровли </t>
  </si>
  <si>
    <t>Площадь пешеходных дорожек</t>
  </si>
  <si>
    <t xml:space="preserve">Площадь проездов </t>
  </si>
  <si>
    <t>Площадь газонов</t>
  </si>
  <si>
    <t>Площадь отмостки</t>
  </si>
  <si>
    <t>Площадь крылец, спусков в подвал</t>
  </si>
  <si>
    <t>Площадь входов</t>
  </si>
  <si>
    <t>Площадь контейнерных площадок</t>
  </si>
  <si>
    <t>Площадь бордюр на ширину 0,5 м</t>
  </si>
  <si>
    <t>Численность проживающих людей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</si>
  <si>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</si>
  <si>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</si>
  <si>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</si>
  <si>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</si>
  <si>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</si>
  <si>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</si>
  <si>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</si>
  <si>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</si>
  <si>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</si>
  <si>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</si>
  <si>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</si>
  <si>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</si>
  <si>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Итого по п.1</t>
  </si>
  <si>
    <t xml:space="preserve"> 2.2</t>
  </si>
  <si>
    <t>Очистка  площади чердака  и  подвала от мусора</t>
  </si>
  <si>
    <t xml:space="preserve"> 2.3</t>
  </si>
  <si>
    <t xml:space="preserve">Удаление   снега и наледи  с кровли </t>
  </si>
  <si>
    <t xml:space="preserve"> 3.1</t>
  </si>
  <si>
    <t>Подметание придомовой территории в летний период</t>
  </si>
  <si>
    <t>Уборка  газонов от листьев, сучьев, мусора</t>
  </si>
  <si>
    <t>Уборка  газонов от случайного мусора</t>
  </si>
  <si>
    <t>Очистка урн</t>
  </si>
  <si>
    <t>толщиной слоя до 2 см.</t>
  </si>
  <si>
    <t>толщиной слоя свыше 2 см.</t>
  </si>
  <si>
    <t>Посыпка территории противогололедными материалами (пешеходных дорожек, ступеней, спусков в подвал, крылец, входов и проездов вдоль бордюр на ширину 0,5 м.)</t>
  </si>
  <si>
    <t>Очистка территории от наледи и льда</t>
  </si>
  <si>
    <t>очистка от уплотненного снега</t>
  </si>
  <si>
    <t>Кошение газонов</t>
  </si>
  <si>
    <t xml:space="preserve">                                   Итого по п.3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</si>
  <si>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</si>
  <si>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</si>
  <si>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</si>
  <si>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</si>
  <si>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</si>
  <si>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</si>
  <si>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</si>
  <si>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</t>
  </si>
  <si>
    <t xml:space="preserve">                                   Итого по п.4</t>
  </si>
  <si>
    <t>5.Проведение технических осмотров и мелкий ремонт</t>
  </si>
  <si>
    <t>5.1.</t>
  </si>
  <si>
    <t>Замена ламп освещения подъездов,подвалов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</si>
  <si>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</si>
  <si>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</si>
  <si>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</si>
  <si>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</si>
  <si>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</si>
  <si>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</si>
  <si>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п.5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</si>
  <si>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</si>
  <si>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</si>
  <si>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</si>
  <si>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</si>
  <si>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                        Итого по п.6</t>
  </si>
  <si>
    <t>9.2.</t>
  </si>
  <si>
    <t>Обслуживание коллективных приборов учета воды</t>
  </si>
  <si>
    <t>9.3.</t>
  </si>
  <si>
    <t>Обслуживание коллективных приборов учета тепла</t>
  </si>
  <si>
    <t>9.4.</t>
  </si>
  <si>
    <t>Снятие показаний прибора, занесение в компьютер, подготовка и передача данных в энергоснабжающую организацию (вода)</t>
  </si>
  <si>
    <t>9.5.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</si>
  <si>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</si>
  <si>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</si>
  <si>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п.9</t>
  </si>
  <si>
    <t>Текущий ремонт систем водоснабжения и водоотведения (непредвиденные работы)</t>
  </si>
  <si>
    <t>смена крана шарового Ду 15 на стояке п/с кв.6</t>
  </si>
  <si>
    <t>смена вводного вентиля ХВС Ду 15 мм  кв.8 с отжигом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</si>
  <si>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</si>
  <si>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</si>
  <si>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 xml:space="preserve">                                    Итого по п.10</t>
  </si>
  <si>
    <t>по управлению и обслуживанию</t>
  </si>
  <si>
    <t>МКД по ул.Шолохова 11</t>
  </si>
  <si>
    <t xml:space="preserve">Отчет за 2022 г </t>
  </si>
  <si>
    <t>1.Содержание помещений общего пользования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</si>
  <si>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</si>
  <si>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</si>
  <si>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</si>
  <si>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</si>
  <si>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2016</t>
    </r>
    <r>
      <rPr>
        <sz val="12"/>
        <rFont val="Times New Roman"/>
        <family val="1"/>
        <charset val="204"/>
      </rPr>
      <t xml:space="preserve"> МКД   ПО АДРЕСУ:</t>
    </r>
  </si>
  <si>
    <t>Результат на 01.01.2022 г. ("+"- экономия, "-" - перерасход)</t>
  </si>
  <si>
    <t>2.Содержание помещений мест общего пользования</t>
  </si>
  <si>
    <t>3.Уборка придомовой территории , входящей в состав общего имущества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</si>
  <si>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</si>
  <si>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</si>
  <si>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</si>
  <si>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</si>
  <si>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</si>
  <si>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</si>
  <si>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</si>
  <si>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>4.Подготовка многоквартирного дома к сезонной эксплуатации</t>
  </si>
  <si>
    <t>6.Аварийное обслуживание</t>
  </si>
  <si>
    <t>7.Дератизация</t>
  </si>
  <si>
    <t>8.Дезинсекция</t>
  </si>
  <si>
    <t>9. Поверка и обслуживание коллект.приборов учета</t>
  </si>
  <si>
    <t>9.1.</t>
  </si>
  <si>
    <t>10.Текущий ремонт (непредвиденные работы)</t>
  </si>
  <si>
    <t xml:space="preserve"> 10.1</t>
  </si>
  <si>
    <t xml:space="preserve"> 10.2</t>
  </si>
  <si>
    <t>11.Управление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</si>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</sst>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NumberFormat="1" applyFont="1" applyFill="1" applyBorder="1"/>
    <xf numFmtId="2" fontId="1" fillId="0" borderId="1" xfId="0" applyNumberFormat="1" applyFont="1" applyFill="1" applyBorder="1"/>
    <xf numFmtId="16" fontId="1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Border="1" applyAlignment="1">
      <alignment wrapText="1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topLeftCell="A93" workbookViewId="0">
      <selection activeCell="C104" sqref="C104"/>
    </sheetView>
  </sheetViews>
  <sheetFormatPr defaultColWidth="9.109375" defaultRowHeight="15.6"/>
  <cols>
    <col min="1" max="1" width="6.33203125" style="7" customWidth="1"/>
    <col min="2" max="2" width="77.33203125" style="7" customWidth="1"/>
    <col min="3" max="3" width="18.109375" style="8" customWidth="1"/>
    <col min="4" max="200" width="9.109375" style="7" customWidth="1"/>
    <col min="201" max="201" width="7.6640625" style="7" customWidth="1"/>
    <col min="202" max="202" width="54" style="7" customWidth="1"/>
    <col min="203" max="203" width="9.109375" style="7" customWidth="1"/>
    <col min="204" max="204" width="6.109375" style="7" customWidth="1"/>
    <col min="205" max="205" width="12.109375" style="7" customWidth="1"/>
    <col min="206" max="206" width="6.44140625" style="7" customWidth="1"/>
    <col min="207" max="207" width="7.109375" style="7" customWidth="1"/>
    <col min="208" max="208" width="9.109375" style="7" customWidth="1"/>
    <col min="209" max="213" width="8.88671875" style="7" customWidth="1"/>
    <col min="214" max="221" width="8.109375" style="7" customWidth="1"/>
    <col min="222" max="223" width="8.88671875" style="7" customWidth="1"/>
    <col min="224" max="224" width="9" style="7" customWidth="1"/>
    <col min="225" max="233" width="8.88671875" style="7" customWidth="1"/>
    <col min="234" max="16384" width="9.109375" style="7"/>
  </cols>
  <sheetData>
    <row r="1" spans="1:2" ht="14.1" hidden="1" customHeight="1">
      <c r="B1" s="7" t="s">
        <v>0</v>
      </c>
    </row>
    <row r="2" spans="1:2" ht="14.1" hidden="1" customHeight="1">
      <c r="B2" s="7" t="s">
        <v>98</v>
      </c>
    </row>
    <row r="3" spans="1:2" ht="14.1" hidden="1" customHeight="1">
      <c r="B3" s="9" t="s">
        <v>1</v>
      </c>
    </row>
    <row r="4" spans="1:2" ht="14.1" hidden="1" customHeight="1">
      <c r="A4" s="5"/>
      <c r="B4" s="5"/>
    </row>
    <row r="5" spans="1:2" ht="14.1" hidden="1" customHeight="1">
      <c r="A5" s="5">
        <v>1</v>
      </c>
      <c r="B5" s="5">
        <v>2</v>
      </c>
    </row>
    <row r="6" spans="1:2" ht="14.1" hidden="1" customHeight="1">
      <c r="A6" s="5"/>
      <c r="B6" s="2" t="s">
        <v>2</v>
      </c>
    </row>
    <row r="7" spans="1:2" ht="14.1" hidden="1" customHeight="1">
      <c r="A7" s="4"/>
      <c r="B7" s="5" t="s">
        <v>3</v>
      </c>
    </row>
    <row r="8" spans="1:2" ht="14.1" hidden="1" customHeight="1">
      <c r="A8" s="4"/>
      <c r="B8" s="5" t="s">
        <v>4</v>
      </c>
    </row>
    <row r="9" spans="1:2" ht="14.1" hidden="1" customHeight="1">
      <c r="A9" s="4"/>
      <c r="B9" s="5" t="s">
        <v>5</v>
      </c>
    </row>
    <row r="10" spans="1:2" ht="14.1" hidden="1" customHeight="1">
      <c r="A10" s="4"/>
      <c r="B10" s="5" t="s">
        <v>6</v>
      </c>
    </row>
    <row r="11" spans="1:2" ht="14.1" hidden="1" customHeight="1">
      <c r="A11" s="4"/>
      <c r="B11" s="5" t="s">
        <v>7</v>
      </c>
    </row>
    <row r="12" spans="1:2" ht="14.1" hidden="1" customHeight="1">
      <c r="A12" s="4"/>
      <c r="B12" s="5" t="s">
        <v>8</v>
      </c>
    </row>
    <row r="13" spans="1:2" ht="14.1" hidden="1" customHeight="1">
      <c r="A13" s="4"/>
      <c r="B13" s="5" t="s">
        <v>9</v>
      </c>
    </row>
    <row r="14" spans="1:2" ht="14.1" hidden="1" customHeight="1">
      <c r="A14" s="4"/>
      <c r="B14" s="5" t="s">
        <v>10</v>
      </c>
    </row>
    <row r="15" spans="1:2" ht="14.1" hidden="1" customHeight="1">
      <c r="A15" s="4"/>
      <c r="B15" s="5" t="s">
        <v>11</v>
      </c>
    </row>
    <row r="16" spans="1:2" ht="14.1" hidden="1" customHeight="1">
      <c r="A16" s="4"/>
      <c r="B16" s="5" t="s">
        <v>12</v>
      </c>
    </row>
    <row r="17" spans="1:3" ht="14.1" hidden="1" customHeight="1">
      <c r="A17" s="4"/>
      <c r="B17" s="5" t="s">
        <v>13</v>
      </c>
    </row>
    <row r="18" spans="1:3" ht="14.1" hidden="1" customHeight="1">
      <c r="A18" s="4"/>
      <c r="B18" s="5" t="s">
        <v>14</v>
      </c>
    </row>
    <row r="19" spans="1:3" hidden="1"/>
    <row r="20" spans="1:3" ht="14.1" hidden="1" customHeight="1">
      <c r="A20" s="4"/>
      <c r="B20" s="5" t="s">
        <v>15</v>
      </c>
    </row>
    <row r="21" spans="1:3" ht="14.1" hidden="1" customHeight="1">
      <c r="A21" s="4"/>
      <c r="B21" s="5" t="s">
        <v>16</v>
      </c>
    </row>
    <row r="22" spans="1:3" ht="14.1" hidden="1" customHeight="1">
      <c r="A22" s="4"/>
      <c r="B22" s="5" t="s">
        <v>17</v>
      </c>
    </row>
    <row r="23" spans="1:3" ht="14.1" hidden="1" customHeight="1">
      <c r="A23" s="4"/>
      <c r="B23" s="5" t="s">
        <v>18</v>
      </c>
    </row>
    <row r="24" spans="1:3" ht="14.1" hidden="1" customHeight="1">
      <c r="A24" s="4"/>
      <c r="B24" s="5" t="s">
        <v>19</v>
      </c>
    </row>
    <row r="25" spans="1:3" ht="14.1" hidden="1" customHeight="1">
      <c r="A25" s="4"/>
      <c r="B25" s="5" t="s">
        <v>20</v>
      </c>
    </row>
    <row r="26" spans="1:3" ht="14.1" hidden="1" customHeight="1">
      <c r="A26" s="4"/>
      <c r="B26" s="5" t="s">
        <v>21</v>
      </c>
    </row>
    <row r="27" spans="1:3" ht="14.1" hidden="1" customHeight="1">
      <c r="A27" s="4"/>
      <c r="B27" s="5" t="s">
        <v>22</v>
      </c>
    </row>
    <row r="28" spans="1:3" ht="14.1" hidden="1" customHeight="1">
      <c r="A28" s="4"/>
      <c r="B28" s="5" t="s">
        <v>23</v>
      </c>
    </row>
    <row r="29" spans="1:3" ht="14.1" hidden="1" customHeight="1">
      <c r="A29" s="4"/>
      <c r="B29" s="5"/>
    </row>
    <row r="30" spans="1:3" s="12" customFormat="1">
      <c r="A30" s="32" t="s">
        <v>92</v>
      </c>
      <c r="B30" s="32"/>
      <c r="C30" s="11"/>
    </row>
    <row r="31" spans="1:3" s="12" customFormat="1" ht="12.75" customHeight="1">
      <c r="A31" s="32" t="s">
        <v>90</v>
      </c>
      <c r="B31" s="32"/>
      <c r="C31" s="11"/>
    </row>
    <row r="32" spans="1:3" s="12" customFormat="1">
      <c r="A32" s="32" t="s">
        <v>91</v>
      </c>
      <c r="B32" s="32"/>
      <c r="C32" s="11"/>
    </row>
    <row r="33" spans="1:3" s="12" customFormat="1">
      <c r="A33" s="10"/>
      <c r="B33" s="10"/>
      <c r="C33" s="11"/>
    </row>
    <row r="34" spans="1:3" s="13" customFormat="1" ht="16.2">
      <c r="A34" s="1"/>
      <c r="B34" s="31" t="s">
        <v>99</v>
      </c>
      <c r="C34" s="3">
        <v>-134374.45995000005</v>
      </c>
    </row>
    <row r="35" spans="1:3" ht="17.25" customHeight="1">
      <c r="A35" s="4"/>
      <c r="B35" s="2" t="s">
        <v>93</v>
      </c>
      <c r="C35" s="6"/>
    </row>
    <row r="36" spans="1:3" s="12" customFormat="1">
      <c r="A36" s="14" t="s">
        <v>24</v>
      </c>
      <c r="B36" s="5" t="s">
        <v>25</v>
      </c>
      <c r="C36" s="15"/>
    </row>
    <row r="37" spans="1:3" s="12" customFormat="1" ht="18.75" customHeight="1">
      <c r="A37" s="14"/>
      <c r="B37" s="5" t="s">
        <v>26</v>
      </c>
      <c r="C37" s="15">
        <v>4912.4399999999996</v>
      </c>
    </row>
    <row r="38" spans="1:3" s="12" customFormat="1" ht="20.25" customHeight="1">
      <c r="A38" s="14"/>
      <c r="B38" s="5" t="s">
        <v>7</v>
      </c>
      <c r="C38" s="15">
        <v>3746.6400000000003</v>
      </c>
    </row>
    <row r="39" spans="1:3" s="12" customFormat="1">
      <c r="A39" s="16" t="s">
        <v>27</v>
      </c>
      <c r="B39" s="5" t="s">
        <v>28</v>
      </c>
      <c r="C39" s="15">
        <v>0</v>
      </c>
    </row>
    <row r="40" spans="1:3" s="12" customFormat="1" ht="16.5" customHeight="1">
      <c r="A40" s="14"/>
      <c r="B40" s="5" t="s">
        <v>26</v>
      </c>
      <c r="C40" s="15">
        <v>11561.519999999997</v>
      </c>
    </row>
    <row r="41" spans="1:3" s="12" customFormat="1" ht="19.5" customHeight="1">
      <c r="A41" s="14"/>
      <c r="B41" s="5" t="s">
        <v>7</v>
      </c>
      <c r="C41" s="15">
        <v>9382.68</v>
      </c>
    </row>
    <row r="42" spans="1:3" s="12" customFormat="1" ht="46.8">
      <c r="A42" s="14" t="s">
        <v>29</v>
      </c>
      <c r="B42" s="5" t="s">
        <v>30</v>
      </c>
      <c r="C42" s="15">
        <v>2115.1889999999999</v>
      </c>
    </row>
    <row r="43" spans="1:3" s="12" customFormat="1" ht="19.2" customHeight="1">
      <c r="A43" s="14" t="s">
        <v>31</v>
      </c>
      <c r="B43" s="5" t="s">
        <v>32</v>
      </c>
      <c r="C43" s="15">
        <v>322.8</v>
      </c>
    </row>
    <row r="44" spans="1:3" s="12" customFormat="1" ht="17.25" customHeight="1">
      <c r="A44" s="14"/>
      <c r="B44" s="17" t="s">
        <v>33</v>
      </c>
      <c r="C44" s="3">
        <f>SUM(C37:C43)</f>
        <v>32041.268999999997</v>
      </c>
    </row>
    <row r="45" spans="1:3" ht="19.5" customHeight="1">
      <c r="A45" s="18"/>
      <c r="B45" s="2" t="s">
        <v>100</v>
      </c>
      <c r="C45" s="6"/>
    </row>
    <row r="46" spans="1:3" ht="14.1" customHeight="1">
      <c r="A46" s="19" t="s">
        <v>34</v>
      </c>
      <c r="B46" s="5" t="s">
        <v>35</v>
      </c>
      <c r="C46" s="6">
        <v>0</v>
      </c>
    </row>
    <row r="47" spans="1:3" ht="14.1" customHeight="1">
      <c r="A47" s="19" t="s">
        <v>36</v>
      </c>
      <c r="B47" s="5" t="s">
        <v>37</v>
      </c>
      <c r="C47" s="6">
        <v>0</v>
      </c>
    </row>
    <row r="48" spans="1:3" ht="43.5" customHeight="1">
      <c r="A48" s="18"/>
      <c r="B48" s="2" t="s">
        <v>101</v>
      </c>
      <c r="C48" s="6">
        <v>0</v>
      </c>
    </row>
    <row r="49" spans="1:3" ht="14.1" customHeight="1">
      <c r="A49" s="19" t="s">
        <v>38</v>
      </c>
      <c r="B49" s="5" t="s">
        <v>39</v>
      </c>
      <c r="C49" s="6">
        <v>7035.9770000000017</v>
      </c>
    </row>
    <row r="50" spans="1:3" ht="18.75" customHeight="1">
      <c r="A50" s="19" t="s">
        <v>102</v>
      </c>
      <c r="B50" s="5" t="s">
        <v>40</v>
      </c>
      <c r="C50" s="6">
        <v>490.28000000000009</v>
      </c>
    </row>
    <row r="51" spans="1:3" ht="17.25" customHeight="1">
      <c r="A51" s="19" t="s">
        <v>103</v>
      </c>
      <c r="B51" s="5" t="s">
        <v>41</v>
      </c>
      <c r="C51" s="6">
        <v>1032.06</v>
      </c>
    </row>
    <row r="52" spans="1:3" ht="24" customHeight="1">
      <c r="A52" s="19" t="s">
        <v>104</v>
      </c>
      <c r="B52" s="5" t="s">
        <v>42</v>
      </c>
      <c r="C52" s="6">
        <v>1326.02</v>
      </c>
    </row>
    <row r="53" spans="1:3" ht="27" customHeight="1">
      <c r="A53" s="19"/>
      <c r="B53" s="5" t="s">
        <v>43</v>
      </c>
      <c r="C53" s="6">
        <v>5286.8860000000004</v>
      </c>
    </row>
    <row r="54" spans="1:3" ht="27" customHeight="1">
      <c r="A54" s="19"/>
      <c r="B54" s="5" t="s">
        <v>44</v>
      </c>
      <c r="C54" s="6">
        <v>4708.4080000000004</v>
      </c>
    </row>
    <row r="55" spans="1:3" ht="47.25" customHeight="1">
      <c r="A55" s="19" t="s">
        <v>105</v>
      </c>
      <c r="B55" s="5" t="s">
        <v>45</v>
      </c>
      <c r="C55" s="6">
        <v>110.61015</v>
      </c>
    </row>
    <row r="56" spans="1:3" ht="18.75" customHeight="1">
      <c r="A56" s="19" t="s">
        <v>106</v>
      </c>
      <c r="B56" s="5" t="s">
        <v>46</v>
      </c>
      <c r="C56" s="6">
        <v>845.20799999999997</v>
      </c>
    </row>
    <row r="57" spans="1:3" ht="18.600000000000001" customHeight="1">
      <c r="A57" s="19" t="s">
        <v>107</v>
      </c>
      <c r="B57" s="5" t="s">
        <v>47</v>
      </c>
      <c r="C57" s="6">
        <v>1200</v>
      </c>
    </row>
    <row r="58" spans="1:3" ht="19.5" customHeight="1">
      <c r="A58" s="19" t="s">
        <v>108</v>
      </c>
      <c r="B58" s="5" t="s">
        <v>48</v>
      </c>
      <c r="C58" s="6">
        <v>1069.1400000000001</v>
      </c>
    </row>
    <row r="59" spans="1:3" ht="18" customHeight="1">
      <c r="A59" s="19"/>
      <c r="B59" s="2" t="s">
        <v>49</v>
      </c>
      <c r="C59" s="20">
        <f>SUM(C49:C58)</f>
        <v>23104.58915</v>
      </c>
    </row>
    <row r="60" spans="1:3" ht="20.399999999999999" customHeight="1">
      <c r="A60" s="19"/>
      <c r="B60" s="2" t="s">
        <v>109</v>
      </c>
      <c r="C60" s="6"/>
    </row>
    <row r="61" spans="1:3" s="12" customFormat="1" ht="30" customHeight="1">
      <c r="A61" s="14" t="s">
        <v>50</v>
      </c>
      <c r="B61" s="5" t="s">
        <v>51</v>
      </c>
      <c r="C61" s="15">
        <v>0</v>
      </c>
    </row>
    <row r="62" spans="1:3" s="12" customFormat="1" ht="36.75" customHeight="1">
      <c r="A62" s="14"/>
      <c r="B62" s="5" t="s">
        <v>52</v>
      </c>
      <c r="C62" s="15">
        <v>524.58600000000013</v>
      </c>
    </row>
    <row r="63" spans="1:3" s="12" customFormat="1" ht="21.75" customHeight="1">
      <c r="A63" s="14"/>
      <c r="B63" s="5" t="s">
        <v>53</v>
      </c>
      <c r="C63" s="15">
        <v>13392</v>
      </c>
    </row>
    <row r="64" spans="1:3" s="12" customFormat="1" ht="20.25" customHeight="1">
      <c r="A64" s="14"/>
      <c r="B64" s="5" t="s">
        <v>54</v>
      </c>
      <c r="C64" s="15">
        <v>5101.24</v>
      </c>
    </row>
    <row r="65" spans="1:3" s="12" customFormat="1" ht="21.75" customHeight="1">
      <c r="A65" s="14"/>
      <c r="B65" s="5" t="s">
        <v>55</v>
      </c>
      <c r="C65" s="15">
        <v>2701</v>
      </c>
    </row>
    <row r="66" spans="1:3" s="12" customFormat="1" ht="21.75" customHeight="1">
      <c r="A66" s="14"/>
      <c r="B66" s="5" t="s">
        <v>56</v>
      </c>
      <c r="C66" s="15">
        <v>379.6</v>
      </c>
    </row>
    <row r="67" spans="1:3" s="12" customFormat="1" ht="21.75" customHeight="1">
      <c r="A67" s="14"/>
      <c r="B67" s="5" t="s">
        <v>57</v>
      </c>
      <c r="C67" s="15">
        <v>825.3</v>
      </c>
    </row>
    <row r="68" spans="1:3" s="12" customFormat="1" ht="21" customHeight="1">
      <c r="A68" s="14"/>
      <c r="B68" s="2" t="s">
        <v>58</v>
      </c>
      <c r="C68" s="3">
        <f>SUM(C61:C67)</f>
        <v>22923.725999999999</v>
      </c>
    </row>
    <row r="69" spans="1:3" s="12" customFormat="1" ht="17.25" customHeight="1">
      <c r="A69" s="14"/>
      <c r="B69" s="2" t="s">
        <v>59</v>
      </c>
      <c r="C69" s="15"/>
    </row>
    <row r="70" spans="1:3" s="12" customFormat="1" ht="21" customHeight="1">
      <c r="A70" s="14" t="s">
        <v>60</v>
      </c>
      <c r="B70" s="5" t="s">
        <v>61</v>
      </c>
      <c r="C70" s="15">
        <v>1058.56</v>
      </c>
    </row>
    <row r="71" spans="1:3" s="12" customFormat="1" ht="31.2">
      <c r="A71" s="14" t="s">
        <v>62</v>
      </c>
      <c r="B71" s="5" t="s">
        <v>63</v>
      </c>
      <c r="C71" s="15">
        <v>1359.5789999999997</v>
      </c>
    </row>
    <row r="72" spans="1:3" s="12" customFormat="1">
      <c r="A72" s="14" t="s">
        <v>64</v>
      </c>
      <c r="B72" s="5" t="s">
        <v>65</v>
      </c>
      <c r="C72" s="15">
        <v>7187.2579999999989</v>
      </c>
    </row>
    <row r="73" spans="1:3" s="12" customFormat="1" ht="31.2">
      <c r="A73" s="14" t="s">
        <v>66</v>
      </c>
      <c r="B73" s="5" t="s">
        <v>67</v>
      </c>
      <c r="C73" s="15">
        <v>4251.0780000000004</v>
      </c>
    </row>
    <row r="74" spans="1:3" s="12" customFormat="1">
      <c r="A74" s="14"/>
      <c r="B74" s="2" t="s">
        <v>68</v>
      </c>
      <c r="C74" s="3">
        <f>SUM(C70:C73)</f>
        <v>13856.474999999999</v>
      </c>
    </row>
    <row r="75" spans="1:3" s="12" customFormat="1">
      <c r="A75" s="14"/>
      <c r="B75" s="2" t="s">
        <v>110</v>
      </c>
      <c r="C75" s="15"/>
    </row>
    <row r="76" spans="1:3" s="12" customFormat="1" ht="31.2">
      <c r="A76" s="14" t="s">
        <v>69</v>
      </c>
      <c r="B76" s="5" t="s">
        <v>70</v>
      </c>
      <c r="C76" s="15">
        <v>7812.7920000000022</v>
      </c>
    </row>
    <row r="77" spans="1:3" s="12" customFormat="1">
      <c r="A77" s="14" t="s">
        <v>71</v>
      </c>
      <c r="B77" s="5" t="s">
        <v>72</v>
      </c>
      <c r="C77" s="15">
        <v>2182.9859999999999</v>
      </c>
    </row>
    <row r="78" spans="1:3" s="12" customFormat="1">
      <c r="A78" s="14"/>
      <c r="B78" s="2" t="s">
        <v>73</v>
      </c>
      <c r="C78" s="3">
        <f>SUM(C76:C77)</f>
        <v>9995.7780000000021</v>
      </c>
    </row>
    <row r="79" spans="1:3" s="12" customFormat="1">
      <c r="A79" s="21"/>
      <c r="B79" s="2" t="s">
        <v>111</v>
      </c>
      <c r="C79" s="3">
        <v>869.58399999999995</v>
      </c>
    </row>
    <row r="80" spans="1:3" s="12" customFormat="1">
      <c r="A80" s="21"/>
      <c r="B80" s="2" t="s">
        <v>112</v>
      </c>
      <c r="C80" s="3">
        <v>853.04300000000012</v>
      </c>
    </row>
    <row r="81" spans="1:3" s="12" customFormat="1">
      <c r="A81" s="14"/>
      <c r="B81" s="2" t="s">
        <v>113</v>
      </c>
      <c r="C81" s="15">
        <v>0</v>
      </c>
    </row>
    <row r="82" spans="1:3" s="12" customFormat="1">
      <c r="A82" s="14" t="s">
        <v>114</v>
      </c>
      <c r="B82" s="5" t="s">
        <v>75</v>
      </c>
      <c r="C82" s="15">
        <v>3616.9800000000005</v>
      </c>
    </row>
    <row r="83" spans="1:3" s="12" customFormat="1">
      <c r="A83" s="14" t="s">
        <v>74</v>
      </c>
      <c r="B83" s="5" t="s">
        <v>77</v>
      </c>
      <c r="C83" s="15">
        <v>4800.12</v>
      </c>
    </row>
    <row r="84" spans="1:3" s="12" customFormat="1" ht="36" customHeight="1">
      <c r="A84" s="14" t="s">
        <v>76</v>
      </c>
      <c r="B84" s="5" t="s">
        <v>79</v>
      </c>
      <c r="C84" s="15">
        <v>3521.579999999999</v>
      </c>
    </row>
    <row r="85" spans="1:3" s="12" customFormat="1" ht="37.5" customHeight="1">
      <c r="A85" s="14" t="s">
        <v>78</v>
      </c>
      <c r="B85" s="5" t="s">
        <v>81</v>
      </c>
      <c r="C85" s="15">
        <v>3521.579999999999</v>
      </c>
    </row>
    <row r="86" spans="1:3" s="12" customFormat="1" ht="34.5" customHeight="1">
      <c r="A86" s="14" t="s">
        <v>80</v>
      </c>
      <c r="B86" s="5" t="s">
        <v>82</v>
      </c>
      <c r="C86" s="15">
        <v>7043.159999999998</v>
      </c>
    </row>
    <row r="87" spans="1:3" s="12" customFormat="1">
      <c r="A87" s="14"/>
      <c r="B87" s="2" t="s">
        <v>83</v>
      </c>
      <c r="C87" s="3">
        <f>SUM(C82:C86)</f>
        <v>22503.42</v>
      </c>
    </row>
    <row r="88" spans="1:3" ht="18" customHeight="1">
      <c r="A88" s="19"/>
      <c r="B88" s="2" t="s">
        <v>115</v>
      </c>
      <c r="C88" s="6">
        <v>0</v>
      </c>
    </row>
    <row r="89" spans="1:3" ht="34.5" customHeight="1">
      <c r="A89" s="19" t="s">
        <v>116</v>
      </c>
      <c r="B89" s="2" t="s">
        <v>84</v>
      </c>
      <c r="C89" s="6">
        <v>0</v>
      </c>
    </row>
    <row r="90" spans="1:3" ht="19.5" customHeight="1">
      <c r="A90" s="22"/>
      <c r="B90" s="23" t="s">
        <v>85</v>
      </c>
      <c r="C90" s="6">
        <v>699.11</v>
      </c>
    </row>
    <row r="91" spans="1:3" ht="22.5" customHeight="1">
      <c r="A91" s="22"/>
      <c r="B91" s="24" t="s">
        <v>86</v>
      </c>
      <c r="C91" s="6">
        <v>996.96</v>
      </c>
    </row>
    <row r="92" spans="1:3" ht="23.4" customHeight="1">
      <c r="A92" s="19" t="s">
        <v>117</v>
      </c>
      <c r="B92" s="2" t="s">
        <v>87</v>
      </c>
      <c r="C92" s="6">
        <v>0</v>
      </c>
    </row>
    <row r="93" spans="1:3" ht="18" customHeight="1">
      <c r="A93" s="19"/>
      <c r="B93" s="23" t="s">
        <v>88</v>
      </c>
      <c r="C93" s="6">
        <v>244.4</v>
      </c>
    </row>
    <row r="94" spans="1:3" ht="18" customHeight="1">
      <c r="A94" s="19"/>
      <c r="B94" s="2" t="s">
        <v>89</v>
      </c>
      <c r="C94" s="20">
        <f>SUM(C89:C93)</f>
        <v>1940.4700000000003</v>
      </c>
    </row>
    <row r="95" spans="1:3" s="12" customFormat="1">
      <c r="A95" s="21"/>
      <c r="B95" s="2" t="s">
        <v>118</v>
      </c>
      <c r="C95" s="3">
        <v>29604.353999999996</v>
      </c>
    </row>
    <row r="96" spans="1:3" ht="18" customHeight="1">
      <c r="A96" s="5"/>
      <c r="B96" s="2" t="s">
        <v>119</v>
      </c>
      <c r="C96" s="20">
        <f>C44+C59+C68+C74+C78+C79+C80+C87+C94+C95</f>
        <v>157692.70814999999</v>
      </c>
    </row>
    <row r="97" spans="1:3">
      <c r="A97" s="25"/>
      <c r="B97" s="26" t="s">
        <v>94</v>
      </c>
      <c r="C97" s="27">
        <v>191770.84</v>
      </c>
    </row>
    <row r="98" spans="1:3" s="13" customFormat="1">
      <c r="A98" s="25"/>
      <c r="B98" s="26" t="s">
        <v>95</v>
      </c>
      <c r="C98" s="27">
        <v>159592.44</v>
      </c>
    </row>
    <row r="99" spans="1:3" s="13" customFormat="1">
      <c r="A99" s="28"/>
      <c r="B99" s="26" t="s">
        <v>97</v>
      </c>
      <c r="C99" s="29">
        <f>C98-C96</f>
        <v>1899.731850000011</v>
      </c>
    </row>
    <row r="100" spans="1:3" s="13" customFormat="1">
      <c r="A100" s="28"/>
      <c r="B100" s="26" t="s">
        <v>96</v>
      </c>
      <c r="C100" s="29">
        <f>C34+C99</f>
        <v>-132474.72810000004</v>
      </c>
    </row>
    <row r="101" spans="1:3">
      <c r="A101" s="30"/>
    </row>
    <row r="102" spans="1:3">
      <c r="A102" s="30"/>
    </row>
    <row r="103" spans="1:3">
      <c r="A103" s="30"/>
    </row>
    <row r="104" spans="1:3">
      <c r="A104" s="30"/>
    </row>
    <row r="105" spans="1:3">
      <c r="A105" s="30"/>
    </row>
    <row r="106" spans="1:3">
      <c r="A106" s="30"/>
    </row>
    <row r="107" spans="1:3">
      <c r="A107" s="30"/>
    </row>
    <row r="108" spans="1:3">
      <c r="A108" s="30"/>
    </row>
    <row r="109" spans="1:3">
      <c r="A109" s="30"/>
    </row>
    <row r="110" spans="1:3">
      <c r="A110" s="30"/>
    </row>
    <row r="111" spans="1:3">
      <c r="A111" s="30"/>
    </row>
    <row r="112" spans="1:3">
      <c r="A112" s="30"/>
    </row>
    <row r="113" spans="1:1">
      <c r="A113" s="30"/>
    </row>
    <row r="114" spans="1:1">
      <c r="A114" s="30"/>
    </row>
  </sheetData>
  <mergeCells count="3"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2023-01-27T06:47:41Z</dcterms:created>
  <dcterms:modified xsi:type="dcterms:W3CDTF">2023-02-16T09:32:22Z</dcterms:modified>
</cp:coreProperties>
</file>