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2г ЖЭК 6\юбилейная\"/>
    </mc:Choice>
  </mc:AlternateContent>
  <bookViews>
    <workbookView xWindow="0" yWindow="0" windowWidth="23250" windowHeight="13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4" i="1" l="1"/>
  <c r="C128" i="1"/>
  <c r="C111" i="1"/>
  <c r="C107" i="1"/>
  <c r="C97" i="1"/>
  <c r="C83" i="1"/>
  <c r="C67" i="1"/>
  <c r="C64" i="1"/>
  <c r="B9" i="1"/>
  <c r="C146" i="1" l="1"/>
  <c r="C149" i="1" s="1"/>
  <c r="C150" i="1" s="1"/>
</calcChain>
</file>

<file path=xl/sharedStrings.xml><?xml version="1.0" encoding="utf-8"?>
<sst xmlns="http://schemas.openxmlformats.org/spreadsheetml/2006/main" count="174" uniqueCount="170">
  <si>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</si>
  <si>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</si>
  <si>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Юбилейная, 1 Д</t>
  </si>
  <si>
    <t xml:space="preserve">    Натуральные показатели и технические характеристики</t>
  </si>
  <si>
    <t>Общая площадь жилых помещений</t>
  </si>
  <si>
    <t>Общая площадь нежилых помещений</t>
  </si>
  <si>
    <t>Итого общая площадь жил.и нежил.помещений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</si>
  <si>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</si>
  <si>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</si>
  <si>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</si>
  <si>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Строительный объем</t>
  </si>
  <si>
    <t>Площадь чердаков</t>
  </si>
  <si>
    <t>Площадь подвала</t>
  </si>
  <si>
    <t xml:space="preserve">Площадь  кровли </t>
  </si>
  <si>
    <t>Площадь пешеходных дорожек</t>
  </si>
  <si>
    <t xml:space="preserve">Площадь проездов </t>
  </si>
  <si>
    <t>Площадь газонов</t>
  </si>
  <si>
    <t>Площадь отмостки</t>
  </si>
  <si>
    <t>Площадь крылец, пандусов, спусков в подвал</t>
  </si>
  <si>
    <t>Площадь входов</t>
  </si>
  <si>
    <t>Площадь контейнерных площадок</t>
  </si>
  <si>
    <t>Площадь прочая</t>
  </si>
  <si>
    <t>Площадь вдоль бордюр на ширину 0,5 м.</t>
  </si>
  <si>
    <t>Численность проживающий людей</t>
  </si>
  <si>
    <t>Количество общедомовых приборов учета тепла</t>
  </si>
  <si>
    <t>Количество общедомовых приборов учета воды</t>
  </si>
  <si>
    <t>Норматив накопления твердых бытовых отходов на 1 человека в месяц</t>
  </si>
  <si>
    <t xml:space="preserve"> 1.1</t>
  </si>
  <si>
    <t>Влажное подметание лестничных площадок и маршей:</t>
  </si>
  <si>
    <t>Мытье лестничных площадок и маршей</t>
  </si>
  <si>
    <t>нижних двух этажей</t>
  </si>
  <si>
    <t>Мытье лестничных площадок и маршей выше 2-го этажа</t>
  </si>
  <si>
    <t>Влажная протирка:</t>
  </si>
  <si>
    <t>стен</t>
  </si>
  <si>
    <t>дверей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</si>
  <si>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</si>
  <si>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</si>
  <si>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</si>
  <si>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</si>
  <si>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</si>
  <si>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в легкодоступных местах</t>
  </si>
  <si>
    <t>Очистка чердаков и подвалов от мусора</t>
  </si>
  <si>
    <t>Подметание придомовой территории в летний период</t>
  </si>
  <si>
    <t>проезд.пешеходные дорожки, крыльца, входа, ступени и спуски в подвал, контейнерная площадка</t>
  </si>
  <si>
    <t>Уборка мусора с газона в летний период</t>
  </si>
  <si>
    <t>уборка газонов от листьев, сучьев, мусора</t>
  </si>
  <si>
    <t>уборка газонов от случайного мусора</t>
  </si>
  <si>
    <t>Очистка урн</t>
  </si>
  <si>
    <t>Подметание от снега пешеходных дорожек, ступеней, спусков в подвал, крылец, входов, проездов</t>
  </si>
  <si>
    <t>толщиной слоя до 2 см</t>
  </si>
  <si>
    <t>толщиной слоя свыше 2 см</t>
  </si>
  <si>
    <t>Посыпка территории противогололедными материалами пешеходных дорожнк, ступеней, спусков в подвал, крылец, входов</t>
  </si>
  <si>
    <t>Очистка территории от наледи и льда</t>
  </si>
  <si>
    <t>пешеходных дорожек, крыльца, входа, пандус, контейнерная площадка, проезжие части вдоль бордюров на ширину 0,5 метров</t>
  </si>
  <si>
    <t>Механизированная уборка внутридомовых проездов</t>
  </si>
  <si>
    <t>Кошение газонов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</si>
  <si>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</si>
  <si>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</si>
  <si>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</si>
  <si>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</si>
  <si>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</si>
  <si>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</si>
  <si>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 в системе ЦО в стояке</t>
  </si>
  <si>
    <t>в радиаторном блоке</t>
  </si>
  <si>
    <t>Ремонт просевшей отмостки, ямочный ремонт внутридомовых проездов</t>
  </si>
  <si>
    <t>Замена разбитых стекол окон и дверей в помещениях общ.пользования</t>
  </si>
  <si>
    <t>Ремонт и укрепление входных дверей, окон и слуховых окон</t>
  </si>
  <si>
    <t>Проверка состояния и ремонт продухов в цоколях зданий</t>
  </si>
  <si>
    <t>Замена ламп освещения подъездов,подвалов</t>
  </si>
  <si>
    <t>люминисцентные лампы</t>
  </si>
  <si>
    <t>Замена ламп освещения внутриквартального</t>
  </si>
  <si>
    <t>Проведение тех. осмотров и устран.мелких неисправн.конструктивных элем.и систем вентиляции</t>
  </si>
  <si>
    <t>Проведение тех. осмотров и устран. неисправн. эл.технич.устройств</t>
  </si>
  <si>
    <t>Проведение тех. осмотров  и устран. неисправнв системах водоснабжения и канализации чердак</t>
  </si>
  <si>
    <t>подвал</t>
  </si>
  <si>
    <t>Ершение канализационного выпуска</t>
  </si>
  <si>
    <t>6. Аварийное обслуживание</t>
  </si>
  <si>
    <t>Аварийное обслуживание внутридомового инж.сантех- и электротехнического оборудования</t>
  </si>
  <si>
    <t>Диспетчерское обслуживание</t>
  </si>
  <si>
    <t xml:space="preserve">                                    Итого по п.6</t>
  </si>
  <si>
    <t>Вводные приборы учета тепла</t>
  </si>
  <si>
    <t>Визуальный осмотр и проверка наличия и нарушения пломб на ППР, вычислителе,  датчиков давления и температур</t>
  </si>
  <si>
    <t>проверка работоспособности запорной арматуры (герметичность потока воды) для отключения фильтров. Разборка фильтра. Очистка фильтра от накипи (отложений)</t>
  </si>
  <si>
    <t>Поверка приборов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</si>
  <si>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</si>
  <si>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</si>
  <si>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Обслуживание приборов учета воды</t>
  </si>
  <si>
    <t>визуальный осмотр и проверка наличия и нарушения пломб на ППР</t>
  </si>
  <si>
    <t>проверка работоспособности и отсутствия несанкционированных врезок до водосчетчика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</si>
  <si>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</si>
  <si>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Обслуживание приборов учета электроэнергии</t>
  </si>
  <si>
    <t>снятие и запись показаний воды</t>
  </si>
  <si>
    <t>Текущий ремонт электрооборудования (непредвиденные работы)</t>
  </si>
  <si>
    <t>восстановление электроснабжения в квартире №36</t>
  </si>
  <si>
    <t>смена автоматического выключателя 16А кв.36</t>
  </si>
  <si>
    <t>Текущий ремонт систем водоснабжения, водоотведения, отопления (непредвиденные работы)</t>
  </si>
  <si>
    <t>смена сантехнических уплотняющих паронитовых прокладок прибора учета тепловой энергии</t>
  </si>
  <si>
    <t>ремонт цифровой платы теплосчетчика, диагностика</t>
  </si>
  <si>
    <t>установка расходомеров  в ИТП после ремонта:</t>
  </si>
  <si>
    <t>перемонтаж болтовых соединений</t>
  </si>
  <si>
    <t>установка паронитовой фланцевой прокладки</t>
  </si>
  <si>
    <t>Текущий ремонт систем конструкт.элементов (непредвиденные работы)</t>
  </si>
  <si>
    <t>очистка кровли от снега с телевышки 1 подъезд</t>
  </si>
  <si>
    <t>стоимость работы телевышки</t>
  </si>
  <si>
    <t>смена проушины на люке чердака</t>
  </si>
  <si>
    <t>утепление кирпичной наружной стены монтажной пеной со сверлением отверстий кв.16</t>
  </si>
  <si>
    <t xml:space="preserve">   Сумма затрат по дому:</t>
  </si>
  <si>
    <t xml:space="preserve">Отчет за 2020 г. </t>
  </si>
  <si>
    <t>по управлению и обслуживанию</t>
  </si>
  <si>
    <t>МКД по ул.Юбилейная 1д</t>
  </si>
  <si>
    <t>Результат на 01.01.2020 г. ("+" экономия, "-" перерасход)</t>
  </si>
  <si>
    <t>1. Содержание помещений общего пользования</t>
  </si>
  <si>
    <t>1.Уборка помещений мест общего пользования</t>
  </si>
  <si>
    <t xml:space="preserve"> 1.2</t>
  </si>
  <si>
    <t xml:space="preserve"> 1.3</t>
  </si>
  <si>
    <t xml:space="preserve"> 1.4</t>
  </si>
  <si>
    <t xml:space="preserve">                                    Итого по п.1</t>
  </si>
  <si>
    <t xml:space="preserve"> 1.5</t>
  </si>
  <si>
    <t>2.Содержание помещений мест общего пользования</t>
  </si>
  <si>
    <t xml:space="preserve">                                    Итого по п.2</t>
  </si>
  <si>
    <t xml:space="preserve"> 2.1</t>
  </si>
  <si>
    <t>3.Уборка придомовой территории, входящей в состав общего имущества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</si>
  <si>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</si>
  <si>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</si>
  <si>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</si>
  <si>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</si>
  <si>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</si>
  <si>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</si>
  <si>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</si>
  <si>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</si>
  <si>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                                   Итого по п.3</t>
  </si>
  <si>
    <t>4.Подготовка многоквартирного дома к сезонной эксплуатации</t>
  </si>
  <si>
    <t xml:space="preserve"> 4.1</t>
  </si>
  <si>
    <t xml:space="preserve"> </t>
  </si>
  <si>
    <t xml:space="preserve"> 4.2</t>
  </si>
  <si>
    <t xml:space="preserve"> 4.3</t>
  </si>
  <si>
    <t xml:space="preserve"> 4.4</t>
  </si>
  <si>
    <t xml:space="preserve"> 4.5</t>
  </si>
  <si>
    <t xml:space="preserve">                                    Итого по п.4</t>
  </si>
  <si>
    <t>5.Проведение технических осмотров и мелкий ремонт</t>
  </si>
  <si>
    <t xml:space="preserve"> 5.1</t>
  </si>
  <si>
    <t xml:space="preserve"> 5.2</t>
  </si>
  <si>
    <t xml:space="preserve"> 5.3</t>
  </si>
  <si>
    <t xml:space="preserve"> 5.4</t>
  </si>
  <si>
    <t xml:space="preserve"> 5.6</t>
  </si>
  <si>
    <t xml:space="preserve"> 5.7</t>
  </si>
  <si>
    <t xml:space="preserve">                                    Итого по п.5</t>
  </si>
  <si>
    <t xml:space="preserve"> 6.1</t>
  </si>
  <si>
    <t xml:space="preserve"> 6.2</t>
  </si>
  <si>
    <t>7.Дератизация</t>
  </si>
  <si>
    <t>8.Дезинсекция</t>
  </si>
  <si>
    <t>9.Проверка и обслуживание коллективных приборов учета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</si>
  <si>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</si>
  <si>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</si>
  <si>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</si>
  <si>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</si>
  <si>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</si>
  <si>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</si>
  <si>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</si>
  <si>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                                   Итого по п.9</t>
  </si>
  <si>
    <t>10.Текущий ремонт</t>
  </si>
  <si>
    <t xml:space="preserve"> 10.1</t>
  </si>
  <si>
    <t xml:space="preserve"> 10.2</t>
  </si>
  <si>
    <t xml:space="preserve"> 10.3</t>
  </si>
  <si>
    <t>11.Управление многоквартирным домом</t>
  </si>
  <si>
    <t xml:space="preserve">Итого начислено населению </t>
  </si>
  <si>
    <t>Итого оплачено населением</t>
  </si>
  <si>
    <t>Результат за 2022 год "+" - экономия "-" - перерасход</t>
  </si>
  <si>
    <t>Результат накоплением "+" - экономия "-" - перерасход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</si>
  <si>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 (генеральная уборка)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</si>
</sst>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topLeftCell="A41" workbookViewId="0">
      <selection activeCell="H55" sqref="H55"/>
    </sheetView>
  </sheetViews>
  <sheetFormatPr defaultColWidth="10.85546875" defaultRowHeight="15.75" x14ac:dyDescent="0.25"/>
  <cols>
    <col min="1" max="1" width="6.7109375" style="6" customWidth="1"/>
    <col min="2" max="2" width="79.85546875" style="9" customWidth="1"/>
    <col min="3" max="3" width="16.28515625" style="8" customWidth="1"/>
    <col min="4" max="200" width="10.85546875" style="9"/>
    <col min="201" max="201" width="6.7109375" style="9" customWidth="1"/>
    <col min="202" max="202" width="59.7109375" style="9" customWidth="1"/>
    <col min="203" max="208" width="10.85546875" style="9"/>
    <col min="209" max="232" width="10.85546875" style="9" customWidth="1"/>
    <col min="233" max="16384" width="10.85546875" style="9"/>
  </cols>
  <sheetData>
    <row r="1" spans="1:3" ht="31.5" hidden="1" x14ac:dyDescent="0.25">
      <c r="B1" s="7" t="s">
        <v>0</v>
      </c>
    </row>
    <row r="2" spans="1:3" hidden="1" x14ac:dyDescent="0.25">
      <c r="B2" s="7" t="s">
        <v>1</v>
      </c>
    </row>
    <row r="3" spans="1:3" hidden="1" x14ac:dyDescent="0.25">
      <c r="B3" s="10" t="s">
        <v>2</v>
      </c>
    </row>
    <row r="4" spans="1:3" hidden="1" x14ac:dyDescent="0.25">
      <c r="A4" s="11"/>
      <c r="B4" s="12"/>
    </row>
    <row r="5" spans="1:3" hidden="1" x14ac:dyDescent="0.25">
      <c r="A5" s="13"/>
      <c r="B5" s="14"/>
    </row>
    <row r="6" spans="1:3" hidden="1" x14ac:dyDescent="0.25">
      <c r="A6" s="13"/>
      <c r="B6" s="14"/>
    </row>
    <row r="7" spans="1:3" hidden="1" x14ac:dyDescent="0.25">
      <c r="A7" s="13"/>
      <c r="B7" s="14"/>
    </row>
    <row r="8" spans="1:3" hidden="1" x14ac:dyDescent="0.25">
      <c r="A8" s="15"/>
      <c r="B8" s="16"/>
    </row>
    <row r="9" spans="1:3" hidden="1" x14ac:dyDescent="0.25">
      <c r="A9" s="17">
        <v>1</v>
      </c>
      <c r="B9" s="18">
        <f>A9+1</f>
        <v>2</v>
      </c>
    </row>
    <row r="10" spans="1:3" hidden="1" x14ac:dyDescent="0.25">
      <c r="A10" s="17"/>
      <c r="B10" s="19" t="s">
        <v>3</v>
      </c>
    </row>
    <row r="11" spans="1:3" s="23" customFormat="1" hidden="1" x14ac:dyDescent="0.25">
      <c r="A11" s="20"/>
      <c r="B11" s="21" t="s">
        <v>4</v>
      </c>
      <c r="C11" s="22"/>
    </row>
    <row r="12" spans="1:3" s="23" customFormat="1" hidden="1" x14ac:dyDescent="0.25">
      <c r="A12" s="20"/>
      <c r="B12" s="21" t="s">
        <v>5</v>
      </c>
      <c r="C12" s="22"/>
    </row>
    <row r="13" spans="1:3" s="23" customFormat="1" hidden="1" x14ac:dyDescent="0.25">
      <c r="A13" s="20"/>
      <c r="B13" s="24" t="s">
        <v>6</v>
      </c>
      <c r="C13" s="22"/>
    </row>
    <row r="14" spans="1:3" s="23" customFormat="1" hidden="1" x14ac:dyDescent="0.25">
      <c r="A14" s="20"/>
      <c r="B14" s="21" t="s">
        <v>7</v>
      </c>
      <c r="C14" s="22"/>
    </row>
    <row r="15" spans="1:3" s="23" customFormat="1" hidden="1" x14ac:dyDescent="0.25">
      <c r="A15" s="20"/>
      <c r="B15" s="21" t="s">
        <v>8</v>
      </c>
      <c r="C15" s="22"/>
    </row>
    <row r="16" spans="1:3" s="23" customFormat="1" hidden="1" x14ac:dyDescent="0.25">
      <c r="A16" s="20"/>
      <c r="B16" s="21" t="s">
        <v>9</v>
      </c>
      <c r="C16" s="22"/>
    </row>
    <row r="17" spans="1:3" s="23" customFormat="1" hidden="1" x14ac:dyDescent="0.25">
      <c r="A17" s="20"/>
      <c r="B17" s="21" t="s">
        <v>10</v>
      </c>
      <c r="C17" s="22"/>
    </row>
    <row r="18" spans="1:3" s="23" customFormat="1" hidden="1" x14ac:dyDescent="0.25">
      <c r="A18" s="20"/>
      <c r="B18" s="21" t="s">
        <v>11</v>
      </c>
      <c r="C18" s="22"/>
    </row>
    <row r="19" spans="1:3" s="23" customFormat="1" hidden="1" x14ac:dyDescent="0.25">
      <c r="A19" s="20"/>
      <c r="B19" s="21" t="s">
        <v>12</v>
      </c>
      <c r="C19" s="22"/>
    </row>
    <row r="20" spans="1:3" s="23" customFormat="1" hidden="1" x14ac:dyDescent="0.25">
      <c r="A20" s="20"/>
      <c r="B20" s="21" t="s">
        <v>13</v>
      </c>
      <c r="C20" s="22"/>
    </row>
    <row r="21" spans="1:3" s="23" customFormat="1" hidden="1" x14ac:dyDescent="0.25">
      <c r="A21" s="20"/>
      <c r="B21" s="21" t="s">
        <v>14</v>
      </c>
      <c r="C21" s="22"/>
    </row>
    <row r="22" spans="1:3" s="23" customFormat="1" ht="18" hidden="1" customHeight="1" x14ac:dyDescent="0.25">
      <c r="A22" s="25"/>
      <c r="B22" s="21" t="s">
        <v>15</v>
      </c>
      <c r="C22" s="22"/>
    </row>
    <row r="23" spans="1:3" s="23" customFormat="1" hidden="1" x14ac:dyDescent="0.25">
      <c r="A23" s="25"/>
      <c r="B23" s="21" t="s">
        <v>16</v>
      </c>
      <c r="C23" s="22"/>
    </row>
    <row r="24" spans="1:3" s="23" customFormat="1" hidden="1" x14ac:dyDescent="0.25">
      <c r="A24" s="20"/>
      <c r="B24" s="26" t="s">
        <v>17</v>
      </c>
      <c r="C24" s="22"/>
    </row>
    <row r="25" spans="1:3" s="23" customFormat="1" ht="24" hidden="1" customHeight="1" x14ac:dyDescent="0.25">
      <c r="A25" s="25"/>
      <c r="B25" s="21" t="s">
        <v>18</v>
      </c>
      <c r="C25" s="22"/>
    </row>
    <row r="26" spans="1:3" s="23" customFormat="1" hidden="1" x14ac:dyDescent="0.25">
      <c r="A26" s="20"/>
      <c r="B26" s="26" t="s">
        <v>19</v>
      </c>
      <c r="C26" s="22"/>
    </row>
    <row r="27" spans="1:3" s="23" customFormat="1" ht="16.5" hidden="1" customHeight="1" x14ac:dyDescent="0.25">
      <c r="A27" s="25"/>
      <c r="B27" s="21" t="s">
        <v>20</v>
      </c>
      <c r="C27" s="22"/>
    </row>
    <row r="28" spans="1:3" s="23" customFormat="1" ht="16.5" hidden="1" customHeight="1" x14ac:dyDescent="0.25">
      <c r="A28" s="25"/>
      <c r="B28" s="21" t="s">
        <v>21</v>
      </c>
      <c r="C28" s="22"/>
    </row>
    <row r="29" spans="1:3" s="23" customFormat="1" ht="16.5" hidden="1" customHeight="1" x14ac:dyDescent="0.25">
      <c r="A29" s="25"/>
      <c r="B29" s="21" t="s">
        <v>22</v>
      </c>
      <c r="C29" s="22"/>
    </row>
    <row r="30" spans="1:3" s="23" customFormat="1" hidden="1" x14ac:dyDescent="0.25">
      <c r="A30" s="20"/>
      <c r="B30" s="21" t="s">
        <v>23</v>
      </c>
      <c r="C30" s="22"/>
    </row>
    <row r="31" spans="1:3" s="23" customFormat="1" ht="19.5" hidden="1" customHeight="1" x14ac:dyDescent="0.25">
      <c r="A31" s="25"/>
      <c r="B31" s="21" t="s">
        <v>24</v>
      </c>
      <c r="C31" s="22"/>
    </row>
    <row r="32" spans="1:3" s="23" customFormat="1" ht="19.5" hidden="1" customHeight="1" x14ac:dyDescent="0.25">
      <c r="A32" s="25"/>
      <c r="B32" s="21" t="s">
        <v>25</v>
      </c>
      <c r="C32" s="22"/>
    </row>
    <row r="33" spans="1:3" s="23" customFormat="1" ht="23.25" hidden="1" customHeight="1" x14ac:dyDescent="0.25">
      <c r="A33" s="25"/>
      <c r="B33" s="21" t="s">
        <v>26</v>
      </c>
      <c r="C33" s="22"/>
    </row>
    <row r="34" spans="1:3" s="23" customFormat="1" ht="19.5" hidden="1" customHeight="1" x14ac:dyDescent="0.25">
      <c r="A34" s="25"/>
      <c r="B34" s="21"/>
      <c r="C34" s="22"/>
    </row>
    <row r="35" spans="1:3" s="23" customFormat="1" ht="18" hidden="1" customHeight="1" x14ac:dyDescent="0.25">
      <c r="A35" s="25"/>
      <c r="B35" s="21"/>
      <c r="C35" s="22"/>
    </row>
    <row r="36" spans="1:3" s="23" customFormat="1" ht="16.5" hidden="1" customHeight="1" x14ac:dyDescent="0.25">
      <c r="A36" s="25"/>
      <c r="B36" s="21"/>
      <c r="C36" s="22"/>
    </row>
    <row r="37" spans="1:3" s="23" customFormat="1" hidden="1" x14ac:dyDescent="0.25">
      <c r="A37" s="27"/>
      <c r="C37" s="22"/>
    </row>
    <row r="38" spans="1:3" s="23" customFormat="1" hidden="1" x14ac:dyDescent="0.25">
      <c r="A38" s="20"/>
      <c r="B38" s="21"/>
      <c r="C38" s="22"/>
    </row>
    <row r="39" spans="1:3" s="23" customFormat="1" hidden="1" x14ac:dyDescent="0.25">
      <c r="A39" s="20"/>
      <c r="B39" s="21"/>
      <c r="C39" s="22"/>
    </row>
    <row r="40" spans="1:3" s="23" customFormat="1" hidden="1" x14ac:dyDescent="0.25">
      <c r="A40" s="27"/>
      <c r="C40" s="22"/>
    </row>
    <row r="41" spans="1:3" s="30" customFormat="1" x14ac:dyDescent="0.25">
      <c r="A41" s="68" t="s">
        <v>107</v>
      </c>
      <c r="B41" s="68"/>
      <c r="C41" s="29"/>
    </row>
    <row r="42" spans="1:3" s="30" customFormat="1" ht="12.75" customHeight="1" x14ac:dyDescent="0.25">
      <c r="A42" s="68" t="s">
        <v>108</v>
      </c>
      <c r="B42" s="68"/>
      <c r="C42" s="29"/>
    </row>
    <row r="43" spans="1:3" s="30" customFormat="1" x14ac:dyDescent="0.25">
      <c r="A43" s="68" t="s">
        <v>109</v>
      </c>
      <c r="B43" s="68"/>
      <c r="C43" s="29"/>
    </row>
    <row r="44" spans="1:3" s="30" customFormat="1" x14ac:dyDescent="0.25">
      <c r="A44" s="31"/>
      <c r="B44" s="28"/>
      <c r="C44" s="29"/>
    </row>
    <row r="45" spans="1:3" s="32" customFormat="1" x14ac:dyDescent="0.25">
      <c r="A45" s="4"/>
      <c r="B45" s="1" t="s">
        <v>110</v>
      </c>
      <c r="C45" s="2">
        <v>-308180.58180000004</v>
      </c>
    </row>
    <row r="46" spans="1:3" s="30" customFormat="1" x14ac:dyDescent="0.25">
      <c r="A46" s="5"/>
      <c r="B46" s="60" t="s">
        <v>111</v>
      </c>
      <c r="C46" s="3"/>
    </row>
    <row r="47" spans="1:3" s="35" customFormat="1" ht="13.15" customHeight="1" x14ac:dyDescent="0.25">
      <c r="A47" s="33"/>
      <c r="B47" s="56" t="s">
        <v>112</v>
      </c>
      <c r="C47" s="34"/>
    </row>
    <row r="48" spans="1:3" s="39" customFormat="1" x14ac:dyDescent="0.25">
      <c r="A48" s="36" t="s">
        <v>27</v>
      </c>
      <c r="B48" s="37" t="s">
        <v>28</v>
      </c>
      <c r="C48" s="38"/>
    </row>
    <row r="49" spans="1:3" s="39" customFormat="1" ht="18" customHeight="1" x14ac:dyDescent="0.25">
      <c r="A49" s="36"/>
      <c r="B49" s="37" t="s">
        <v>8</v>
      </c>
      <c r="C49" s="38">
        <v>16460.340000000004</v>
      </c>
    </row>
    <row r="50" spans="1:3" s="39" customFormat="1" x14ac:dyDescent="0.25">
      <c r="A50" s="36"/>
      <c r="B50" s="37" t="s">
        <v>9</v>
      </c>
      <c r="C50" s="38">
        <v>5619.96</v>
      </c>
    </row>
    <row r="51" spans="1:3" s="23" customFormat="1" ht="16.5" customHeight="1" x14ac:dyDescent="0.25">
      <c r="A51" s="36" t="s">
        <v>113</v>
      </c>
      <c r="B51" s="40" t="s">
        <v>29</v>
      </c>
      <c r="C51" s="41">
        <v>0</v>
      </c>
    </row>
    <row r="52" spans="1:3" s="35" customFormat="1" ht="20.25" customHeight="1" x14ac:dyDescent="0.25">
      <c r="A52" s="36"/>
      <c r="B52" s="42" t="s">
        <v>30</v>
      </c>
      <c r="C52" s="34">
        <v>38766.660000000003</v>
      </c>
    </row>
    <row r="53" spans="1:3" s="23" customFormat="1" ht="16.149999999999999" customHeight="1" x14ac:dyDescent="0.25">
      <c r="A53" s="36" t="s">
        <v>114</v>
      </c>
      <c r="B53" s="43" t="s">
        <v>31</v>
      </c>
      <c r="C53" s="41">
        <v>14074.019999999997</v>
      </c>
    </row>
    <row r="54" spans="1:3" s="23" customFormat="1" ht="46.15" customHeight="1" x14ac:dyDescent="0.25">
      <c r="A54" s="36" t="s">
        <v>115</v>
      </c>
      <c r="B54" s="43" t="s">
        <v>169</v>
      </c>
      <c r="C54" s="41"/>
    </row>
    <row r="55" spans="1:3" s="23" customFormat="1" ht="17.45" customHeight="1" x14ac:dyDescent="0.25">
      <c r="A55" s="36" t="s">
        <v>117</v>
      </c>
      <c r="B55" s="42" t="s">
        <v>32</v>
      </c>
      <c r="C55" s="41">
        <v>0</v>
      </c>
    </row>
    <row r="56" spans="1:3" s="23" customFormat="1" ht="17.25" customHeight="1" x14ac:dyDescent="0.25">
      <c r="A56" s="36"/>
      <c r="B56" s="42" t="s">
        <v>33</v>
      </c>
      <c r="C56" s="41">
        <v>6129.2140000000009</v>
      </c>
    </row>
    <row r="57" spans="1:3" s="23" customFormat="1" ht="17.25" customHeight="1" x14ac:dyDescent="0.25">
      <c r="A57" s="36"/>
      <c r="B57" s="42" t="s">
        <v>34</v>
      </c>
      <c r="C57" s="41">
        <v>302.81</v>
      </c>
    </row>
    <row r="58" spans="1:3" s="23" customFormat="1" ht="17.25" customHeight="1" x14ac:dyDescent="0.25">
      <c r="A58" s="36"/>
      <c r="B58" s="42" t="s">
        <v>35</v>
      </c>
      <c r="C58" s="41">
        <v>15.395200000000001</v>
      </c>
    </row>
    <row r="59" spans="1:3" s="23" customFormat="1" ht="17.25" customHeight="1" x14ac:dyDescent="0.25">
      <c r="A59" s="36"/>
      <c r="B59" s="42" t="s">
        <v>36</v>
      </c>
      <c r="C59" s="41">
        <v>1783.4660000000001</v>
      </c>
    </row>
    <row r="60" spans="1:3" s="23" customFormat="1" ht="17.25" customHeight="1" x14ac:dyDescent="0.25">
      <c r="A60" s="36"/>
      <c r="B60" s="42" t="s">
        <v>37</v>
      </c>
      <c r="C60" s="41">
        <v>42.7896</v>
      </c>
    </row>
    <row r="61" spans="1:3" s="23" customFormat="1" ht="17.25" customHeight="1" x14ac:dyDescent="0.25">
      <c r="A61" s="36"/>
      <c r="B61" s="42" t="s">
        <v>38</v>
      </c>
      <c r="C61" s="41">
        <v>89.994</v>
      </c>
    </row>
    <row r="62" spans="1:3" s="23" customFormat="1" ht="17.25" customHeight="1" x14ac:dyDescent="0.25">
      <c r="A62" s="36"/>
      <c r="B62" s="42" t="s">
        <v>39</v>
      </c>
      <c r="C62" s="41">
        <v>51.845600000000005</v>
      </c>
    </row>
    <row r="63" spans="1:3" s="23" customFormat="1" ht="17.25" customHeight="1" x14ac:dyDescent="0.25">
      <c r="A63" s="36"/>
      <c r="B63" s="42" t="s">
        <v>40</v>
      </c>
      <c r="C63" s="41">
        <v>363.32440000000003</v>
      </c>
    </row>
    <row r="64" spans="1:3" s="23" customFormat="1" ht="16.149999999999999" customHeight="1" x14ac:dyDescent="0.25">
      <c r="A64" s="36"/>
      <c r="B64" s="49" t="s">
        <v>116</v>
      </c>
      <c r="C64" s="44">
        <f>SUM(C49:C63)</f>
        <v>83699.818800000023</v>
      </c>
    </row>
    <row r="65" spans="1:3" s="35" customFormat="1" ht="17.45" customHeight="1" x14ac:dyDescent="0.25">
      <c r="A65" s="36"/>
      <c r="B65" s="56" t="s">
        <v>118</v>
      </c>
      <c r="C65" s="34"/>
    </row>
    <row r="66" spans="1:3" s="35" customFormat="1" ht="15" customHeight="1" x14ac:dyDescent="0.25">
      <c r="A66" s="36" t="s">
        <v>120</v>
      </c>
      <c r="B66" s="42" t="s">
        <v>41</v>
      </c>
      <c r="C66" s="34">
        <v>3612.5040000000004</v>
      </c>
    </row>
    <row r="67" spans="1:3" s="35" customFormat="1" ht="17.45" customHeight="1" x14ac:dyDescent="0.25">
      <c r="A67" s="36"/>
      <c r="B67" s="49" t="s">
        <v>119</v>
      </c>
      <c r="C67" s="45">
        <f>SUM(C66:C66)</f>
        <v>3612.5040000000004</v>
      </c>
    </row>
    <row r="68" spans="1:3" s="35" customFormat="1" ht="21" customHeight="1" x14ac:dyDescent="0.25">
      <c r="B68" s="56" t="s">
        <v>121</v>
      </c>
      <c r="C68" s="34"/>
    </row>
    <row r="69" spans="1:3" s="23" customFormat="1" ht="16.149999999999999" customHeight="1" x14ac:dyDescent="0.25">
      <c r="A69" s="36" t="s">
        <v>122</v>
      </c>
      <c r="B69" s="42" t="s">
        <v>42</v>
      </c>
      <c r="C69" s="41"/>
    </row>
    <row r="70" spans="1:3" s="23" customFormat="1" ht="16.899999999999999" customHeight="1" x14ac:dyDescent="0.25">
      <c r="A70" s="36"/>
      <c r="B70" s="40" t="s">
        <v>43</v>
      </c>
      <c r="C70" s="41">
        <v>61508.031200000005</v>
      </c>
    </row>
    <row r="71" spans="1:3" s="23" customFormat="1" ht="16.899999999999999" customHeight="1" x14ac:dyDescent="0.25">
      <c r="A71" s="36" t="s">
        <v>123</v>
      </c>
      <c r="B71" s="40" t="s">
        <v>44</v>
      </c>
      <c r="C71" s="41">
        <v>0</v>
      </c>
    </row>
    <row r="72" spans="1:3" s="35" customFormat="1" ht="15.6" customHeight="1" x14ac:dyDescent="0.25">
      <c r="A72" s="36"/>
      <c r="B72" s="42" t="s">
        <v>45</v>
      </c>
      <c r="C72" s="34">
        <v>7049.5600000000013</v>
      </c>
    </row>
    <row r="73" spans="1:3" s="23" customFormat="1" ht="13.15" customHeight="1" x14ac:dyDescent="0.25">
      <c r="A73" s="36"/>
      <c r="B73" s="26" t="s">
        <v>46</v>
      </c>
      <c r="C73" s="41">
        <v>15402.399999999998</v>
      </c>
    </row>
    <row r="74" spans="1:3" s="35" customFormat="1" ht="13.15" customHeight="1" x14ac:dyDescent="0.25">
      <c r="A74" s="36" t="s">
        <v>124</v>
      </c>
      <c r="B74" s="42" t="s">
        <v>47</v>
      </c>
      <c r="C74" s="34">
        <v>1989.03</v>
      </c>
    </row>
    <row r="75" spans="1:3" s="23" customFormat="1" ht="36" customHeight="1" x14ac:dyDescent="0.25">
      <c r="A75" s="36" t="s">
        <v>125</v>
      </c>
      <c r="B75" s="40" t="s">
        <v>48</v>
      </c>
      <c r="C75" s="41">
        <v>0</v>
      </c>
    </row>
    <row r="76" spans="1:3" s="23" customFormat="1" x14ac:dyDescent="0.25">
      <c r="A76" s="36"/>
      <c r="B76" s="40" t="s">
        <v>49</v>
      </c>
      <c r="C76" s="41">
        <v>50511.838400000001</v>
      </c>
    </row>
    <row r="77" spans="1:3" s="23" customFormat="1" x14ac:dyDescent="0.25">
      <c r="A77" s="36"/>
      <c r="B77" s="40" t="s">
        <v>50</v>
      </c>
      <c r="C77" s="41">
        <v>26199.7984</v>
      </c>
    </row>
    <row r="78" spans="1:3" s="35" customFormat="1" ht="29.45" customHeight="1" x14ac:dyDescent="0.25">
      <c r="A78" s="36" t="s">
        <v>126</v>
      </c>
      <c r="B78" s="42" t="s">
        <v>51</v>
      </c>
      <c r="C78" s="34">
        <v>592.20000000000005</v>
      </c>
    </row>
    <row r="79" spans="1:3" s="35" customFormat="1" ht="21" customHeight="1" x14ac:dyDescent="0.25">
      <c r="A79" s="36" t="s">
        <v>127</v>
      </c>
      <c r="B79" s="42" t="s">
        <v>52</v>
      </c>
      <c r="C79" s="34">
        <v>0</v>
      </c>
    </row>
    <row r="80" spans="1:3" s="35" customFormat="1" ht="29.45" customHeight="1" x14ac:dyDescent="0.25">
      <c r="A80" s="36"/>
      <c r="B80" s="42" t="s">
        <v>53</v>
      </c>
      <c r="C80" s="34">
        <v>18958.212</v>
      </c>
    </row>
    <row r="81" spans="1:3" s="35" customFormat="1" ht="18" customHeight="1" x14ac:dyDescent="0.25">
      <c r="A81" s="36" t="s">
        <v>128</v>
      </c>
      <c r="B81" s="42" t="s">
        <v>54</v>
      </c>
      <c r="C81" s="34">
        <v>17026.800000000003</v>
      </c>
    </row>
    <row r="82" spans="1:3" s="35" customFormat="1" ht="15.6" customHeight="1" x14ac:dyDescent="0.25">
      <c r="A82" s="36" t="s">
        <v>129</v>
      </c>
      <c r="B82" s="42" t="s">
        <v>55</v>
      </c>
      <c r="C82" s="34">
        <v>19952.436000000002</v>
      </c>
    </row>
    <row r="83" spans="1:3" s="35" customFormat="1" ht="17.45" customHeight="1" x14ac:dyDescent="0.25">
      <c r="A83" s="36"/>
      <c r="B83" s="49" t="s">
        <v>130</v>
      </c>
      <c r="C83" s="45">
        <f>SUM(C70:C82)</f>
        <v>219190.30599999998</v>
      </c>
    </row>
    <row r="84" spans="1:3" s="35" customFormat="1" ht="25.5" customHeight="1" x14ac:dyDescent="0.25">
      <c r="A84" s="36"/>
      <c r="B84" s="56" t="s">
        <v>131</v>
      </c>
      <c r="C84" s="34"/>
    </row>
    <row r="85" spans="1:3" s="39" customFormat="1" ht="28.15" customHeight="1" x14ac:dyDescent="0.25">
      <c r="A85" s="36" t="s">
        <v>132</v>
      </c>
      <c r="B85" s="37" t="s">
        <v>56</v>
      </c>
      <c r="C85" s="38"/>
    </row>
    <row r="86" spans="1:3" s="39" customFormat="1" ht="29.25" customHeight="1" x14ac:dyDescent="0.25">
      <c r="A86" s="36" t="s">
        <v>133</v>
      </c>
      <c r="B86" s="37" t="s">
        <v>57</v>
      </c>
      <c r="C86" s="38">
        <v>2386.8330000000005</v>
      </c>
    </row>
    <row r="87" spans="1:3" s="39" customFormat="1" ht="14.45" customHeight="1" x14ac:dyDescent="0.25">
      <c r="A87" s="36"/>
      <c r="B87" s="37" t="s">
        <v>58</v>
      </c>
      <c r="C87" s="38">
        <v>29190.400000000001</v>
      </c>
    </row>
    <row r="88" spans="1:3" s="39" customFormat="1" ht="15.6" customHeight="1" x14ac:dyDescent="0.25">
      <c r="A88" s="36"/>
      <c r="B88" s="37" t="s">
        <v>59</v>
      </c>
      <c r="C88" s="38">
        <v>29630.866999999995</v>
      </c>
    </row>
    <row r="89" spans="1:3" s="39" customFormat="1" ht="13.9" customHeight="1" x14ac:dyDescent="0.25">
      <c r="A89" s="36"/>
      <c r="B89" s="37" t="s">
        <v>60</v>
      </c>
      <c r="C89" s="38">
        <v>15688.924999999999</v>
      </c>
    </row>
    <row r="90" spans="1:3" s="39" customFormat="1" ht="15" customHeight="1" x14ac:dyDescent="0.25">
      <c r="A90" s="36"/>
      <c r="B90" s="37" t="s">
        <v>61</v>
      </c>
      <c r="C90" s="38">
        <v>1102.4649999999999</v>
      </c>
    </row>
    <row r="91" spans="1:3" s="39" customFormat="1" ht="15.6" customHeight="1" x14ac:dyDescent="0.25">
      <c r="A91" s="36"/>
      <c r="B91" s="37" t="s">
        <v>62</v>
      </c>
      <c r="C91" s="38">
        <v>2475.9</v>
      </c>
    </row>
    <row r="92" spans="1:3" s="39" customFormat="1" ht="16.899999999999999" customHeight="1" x14ac:dyDescent="0.25">
      <c r="A92" s="36"/>
      <c r="B92" s="37" t="s">
        <v>63</v>
      </c>
      <c r="C92" s="38">
        <v>0</v>
      </c>
    </row>
    <row r="93" spans="1:3" s="39" customFormat="1" ht="16.899999999999999" customHeight="1" x14ac:dyDescent="0.25">
      <c r="A93" s="36" t="s">
        <v>134</v>
      </c>
      <c r="B93" s="37" t="s">
        <v>64</v>
      </c>
      <c r="C93" s="38">
        <v>0</v>
      </c>
    </row>
    <row r="94" spans="1:3" s="39" customFormat="1" ht="17.45" customHeight="1" x14ac:dyDescent="0.25">
      <c r="A94" s="36" t="s">
        <v>135</v>
      </c>
      <c r="B94" s="37" t="s">
        <v>65</v>
      </c>
      <c r="C94" s="38">
        <v>0</v>
      </c>
    </row>
    <row r="95" spans="1:3" s="39" customFormat="1" x14ac:dyDescent="0.25">
      <c r="A95" s="36" t="s">
        <v>136</v>
      </c>
      <c r="B95" s="37" t="s">
        <v>66</v>
      </c>
      <c r="C95" s="38">
        <v>0</v>
      </c>
    </row>
    <row r="96" spans="1:3" s="39" customFormat="1" x14ac:dyDescent="0.25">
      <c r="A96" s="36" t="s">
        <v>137</v>
      </c>
      <c r="B96" s="37" t="s">
        <v>67</v>
      </c>
      <c r="C96" s="38">
        <v>0</v>
      </c>
    </row>
    <row r="97" spans="1:3" s="39" customFormat="1" x14ac:dyDescent="0.25">
      <c r="A97" s="36"/>
      <c r="B97" s="49" t="s">
        <v>138</v>
      </c>
      <c r="C97" s="47">
        <f>SUM(C85:C96)</f>
        <v>80475.389999999985</v>
      </c>
    </row>
    <row r="98" spans="1:3" s="48" customFormat="1" ht="21.75" customHeight="1" x14ac:dyDescent="0.25">
      <c r="A98" s="36"/>
      <c r="B98" s="56" t="s">
        <v>139</v>
      </c>
      <c r="C98" s="45"/>
    </row>
    <row r="99" spans="1:3" s="39" customFormat="1" x14ac:dyDescent="0.25">
      <c r="A99" s="36" t="s">
        <v>140</v>
      </c>
      <c r="B99" s="37" t="s">
        <v>68</v>
      </c>
      <c r="C99" s="38">
        <v>67.78</v>
      </c>
    </row>
    <row r="100" spans="1:3" s="39" customFormat="1" x14ac:dyDescent="0.25">
      <c r="A100" s="36"/>
      <c r="B100" s="37" t="s">
        <v>69</v>
      </c>
      <c r="C100" s="38">
        <v>0</v>
      </c>
    </row>
    <row r="101" spans="1:3" s="39" customFormat="1" x14ac:dyDescent="0.25">
      <c r="A101" s="36" t="s">
        <v>141</v>
      </c>
      <c r="B101" s="37" t="s">
        <v>70</v>
      </c>
      <c r="C101" s="38">
        <v>0</v>
      </c>
    </row>
    <row r="102" spans="1:3" s="39" customFormat="1" ht="31.5" x14ac:dyDescent="0.25">
      <c r="A102" s="36" t="s">
        <v>142</v>
      </c>
      <c r="B102" s="37" t="s">
        <v>71</v>
      </c>
      <c r="C102" s="38">
        <v>4579.8600000000006</v>
      </c>
    </row>
    <row r="103" spans="1:3" s="39" customFormat="1" x14ac:dyDescent="0.25">
      <c r="A103" s="36" t="s">
        <v>143</v>
      </c>
      <c r="B103" s="37" t="s">
        <v>72</v>
      </c>
      <c r="C103" s="38">
        <v>11614.69</v>
      </c>
    </row>
    <row r="104" spans="1:3" s="39" customFormat="1" ht="31.5" x14ac:dyDescent="0.25">
      <c r="A104" s="36" t="s">
        <v>144</v>
      </c>
      <c r="B104" s="37" t="s">
        <v>73</v>
      </c>
      <c r="C104" s="38">
        <v>13739.580000000002</v>
      </c>
    </row>
    <row r="105" spans="1:3" s="39" customFormat="1" ht="14.45" customHeight="1" x14ac:dyDescent="0.25">
      <c r="A105" s="36"/>
      <c r="B105" s="37" t="s">
        <v>74</v>
      </c>
      <c r="C105" s="38">
        <v>0</v>
      </c>
    </row>
    <row r="106" spans="1:3" s="39" customFormat="1" x14ac:dyDescent="0.25">
      <c r="A106" s="36" t="s">
        <v>145</v>
      </c>
      <c r="B106" s="37" t="s">
        <v>75</v>
      </c>
      <c r="C106" s="38">
        <v>1770.6150000000002</v>
      </c>
    </row>
    <row r="107" spans="1:3" s="35" customFormat="1" ht="15" customHeight="1" x14ac:dyDescent="0.25">
      <c r="A107" s="36"/>
      <c r="B107" s="49" t="s">
        <v>146</v>
      </c>
      <c r="C107" s="45">
        <f>SUM(C99:C106)</f>
        <v>31772.525000000005</v>
      </c>
    </row>
    <row r="108" spans="1:3" s="39" customFormat="1" x14ac:dyDescent="0.25">
      <c r="A108" s="36"/>
      <c r="B108" s="49" t="s">
        <v>76</v>
      </c>
      <c r="C108" s="38"/>
    </row>
    <row r="109" spans="1:3" s="39" customFormat="1" ht="31.5" x14ac:dyDescent="0.25">
      <c r="A109" s="36" t="s">
        <v>147</v>
      </c>
      <c r="B109" s="37" t="s">
        <v>77</v>
      </c>
      <c r="C109" s="38">
        <v>25251.120000000003</v>
      </c>
    </row>
    <row r="110" spans="1:3" s="39" customFormat="1" x14ac:dyDescent="0.25">
      <c r="A110" s="36" t="s">
        <v>148</v>
      </c>
      <c r="B110" s="37" t="s">
        <v>78</v>
      </c>
      <c r="C110" s="38">
        <v>7055.4600000000028</v>
      </c>
    </row>
    <row r="111" spans="1:3" s="39" customFormat="1" x14ac:dyDescent="0.25">
      <c r="A111" s="36"/>
      <c r="B111" s="49" t="s">
        <v>79</v>
      </c>
      <c r="C111" s="47">
        <f>SUM(C109:C110)</f>
        <v>32306.580000000005</v>
      </c>
    </row>
    <row r="112" spans="1:3" s="39" customFormat="1" x14ac:dyDescent="0.25">
      <c r="A112" s="36"/>
      <c r="B112" s="49" t="s">
        <v>149</v>
      </c>
      <c r="C112" s="47">
        <v>2882.9119999999994</v>
      </c>
    </row>
    <row r="113" spans="1:3" s="39" customFormat="1" x14ac:dyDescent="0.25">
      <c r="A113" s="36"/>
      <c r="B113" s="49" t="s">
        <v>150</v>
      </c>
      <c r="C113" s="47">
        <v>2828.0739999999996</v>
      </c>
    </row>
    <row r="114" spans="1:3" s="50" customFormat="1" ht="18" customHeight="1" x14ac:dyDescent="0.25">
      <c r="A114" s="36"/>
      <c r="B114" s="61" t="s">
        <v>151</v>
      </c>
      <c r="C114" s="44"/>
    </row>
    <row r="115" spans="1:3" s="23" customFormat="1" ht="15.6" customHeight="1" x14ac:dyDescent="0.25">
      <c r="A115" s="36" t="s">
        <v>152</v>
      </c>
      <c r="B115" s="40" t="s">
        <v>80</v>
      </c>
      <c r="C115" s="41">
        <v>0</v>
      </c>
    </row>
    <row r="116" spans="1:3" s="35" customFormat="1" ht="31.15" customHeight="1" x14ac:dyDescent="0.25">
      <c r="A116" s="36" t="s">
        <v>153</v>
      </c>
      <c r="B116" s="42" t="s">
        <v>81</v>
      </c>
      <c r="C116" s="34">
        <v>4800.12</v>
      </c>
    </row>
    <row r="117" spans="1:3" s="35" customFormat="1" ht="46.15" customHeight="1" x14ac:dyDescent="0.25">
      <c r="A117" s="36"/>
      <c r="B117" s="42" t="s">
        <v>82</v>
      </c>
      <c r="C117" s="34">
        <v>0</v>
      </c>
    </row>
    <row r="118" spans="1:3" s="35" customFormat="1" ht="18" customHeight="1" x14ac:dyDescent="0.25">
      <c r="A118" s="36" t="s">
        <v>154</v>
      </c>
      <c r="B118" s="42" t="s">
        <v>83</v>
      </c>
      <c r="C118" s="34">
        <v>14190</v>
      </c>
    </row>
    <row r="119" spans="1:3" s="35" customFormat="1" ht="29.45" customHeight="1" x14ac:dyDescent="0.25">
      <c r="B119" s="42" t="s">
        <v>84</v>
      </c>
      <c r="C119" s="34">
        <v>3521.579999999999</v>
      </c>
    </row>
    <row r="120" spans="1:3" s="35" customFormat="1" ht="18" customHeight="1" x14ac:dyDescent="0.25">
      <c r="A120" s="36" t="s">
        <v>155</v>
      </c>
      <c r="B120" s="42" t="s">
        <v>85</v>
      </c>
      <c r="C120" s="34">
        <v>0</v>
      </c>
    </row>
    <row r="121" spans="1:3" s="23" customFormat="1" ht="16.899999999999999" customHeight="1" x14ac:dyDescent="0.25">
      <c r="A121" s="36" t="s">
        <v>156</v>
      </c>
      <c r="B121" s="40" t="s">
        <v>86</v>
      </c>
      <c r="C121" s="41">
        <v>0</v>
      </c>
    </row>
    <row r="122" spans="1:3" s="35" customFormat="1" ht="17.45" customHeight="1" x14ac:dyDescent="0.25">
      <c r="A122" s="36"/>
      <c r="B122" s="42" t="s">
        <v>87</v>
      </c>
      <c r="C122" s="34">
        <v>3612.3000000000006</v>
      </c>
    </row>
    <row r="123" spans="1:3" s="35" customFormat="1" ht="30" customHeight="1" x14ac:dyDescent="0.25">
      <c r="A123" s="36"/>
      <c r="B123" s="42" t="s">
        <v>88</v>
      </c>
      <c r="C123" s="34">
        <v>0</v>
      </c>
    </row>
    <row r="124" spans="1:3" s="35" customFormat="1" ht="20.45" customHeight="1" x14ac:dyDescent="0.25">
      <c r="A124" s="36" t="s">
        <v>157</v>
      </c>
      <c r="B124" s="42" t="s">
        <v>83</v>
      </c>
      <c r="C124" s="34">
        <v>0</v>
      </c>
    </row>
    <row r="125" spans="1:3" s="35" customFormat="1" ht="33.6" customHeight="1" x14ac:dyDescent="0.25">
      <c r="A125" s="36"/>
      <c r="B125" s="42" t="s">
        <v>89</v>
      </c>
      <c r="C125" s="34">
        <v>7043.159999999998</v>
      </c>
    </row>
    <row r="126" spans="1:3" s="35" customFormat="1" ht="21" customHeight="1" x14ac:dyDescent="0.25">
      <c r="A126" s="36" t="s">
        <v>158</v>
      </c>
      <c r="B126" s="42" t="s">
        <v>90</v>
      </c>
      <c r="C126" s="34">
        <v>0</v>
      </c>
    </row>
    <row r="127" spans="1:3" s="35" customFormat="1" ht="18" customHeight="1" x14ac:dyDescent="0.25">
      <c r="A127" s="36"/>
      <c r="B127" s="51" t="s">
        <v>91</v>
      </c>
      <c r="C127" s="34">
        <v>3521.579999999999</v>
      </c>
    </row>
    <row r="128" spans="1:3" s="35" customFormat="1" ht="18" customHeight="1" x14ac:dyDescent="0.25">
      <c r="A128" s="36"/>
      <c r="B128" s="49" t="s">
        <v>159</v>
      </c>
      <c r="C128" s="45">
        <f>SUM(C115:C127)</f>
        <v>36688.74</v>
      </c>
    </row>
    <row r="129" spans="1:3" s="35" customFormat="1" ht="17.45" customHeight="1" x14ac:dyDescent="0.25">
      <c r="A129" s="36"/>
      <c r="B129" s="56" t="s">
        <v>160</v>
      </c>
      <c r="C129" s="34"/>
    </row>
    <row r="130" spans="1:3" s="35" customFormat="1" ht="15" customHeight="1" x14ac:dyDescent="0.25">
      <c r="A130" s="36" t="s">
        <v>161</v>
      </c>
      <c r="B130" s="52" t="s">
        <v>92</v>
      </c>
      <c r="C130" s="34"/>
    </row>
    <row r="131" spans="1:3" s="35" customFormat="1" ht="16.149999999999999" customHeight="1" x14ac:dyDescent="0.25">
      <c r="A131" s="36"/>
      <c r="B131" s="53" t="s">
        <v>93</v>
      </c>
      <c r="C131" s="34">
        <v>574.39</v>
      </c>
    </row>
    <row r="132" spans="1:3" s="35" customFormat="1" ht="16.899999999999999" customHeight="1" x14ac:dyDescent="0.25">
      <c r="A132" s="36"/>
      <c r="B132" s="53" t="s">
        <v>94</v>
      </c>
      <c r="C132" s="34">
        <v>393.39</v>
      </c>
    </row>
    <row r="133" spans="1:3" s="35" customFormat="1" ht="35.450000000000003" customHeight="1" x14ac:dyDescent="0.25">
      <c r="A133" s="36" t="s">
        <v>162</v>
      </c>
      <c r="B133" s="52" t="s">
        <v>95</v>
      </c>
      <c r="C133" s="34">
        <v>0</v>
      </c>
    </row>
    <row r="134" spans="1:3" s="35" customFormat="1" ht="27" customHeight="1" x14ac:dyDescent="0.25">
      <c r="A134" s="36"/>
      <c r="B134" s="54" t="s">
        <v>96</v>
      </c>
      <c r="C134" s="34">
        <v>485.56</v>
      </c>
    </row>
    <row r="135" spans="1:3" s="35" customFormat="1" ht="19.149999999999999" customHeight="1" x14ac:dyDescent="0.25">
      <c r="A135" s="36"/>
      <c r="B135" s="42" t="s">
        <v>97</v>
      </c>
      <c r="C135" s="34">
        <v>15729.6</v>
      </c>
    </row>
    <row r="136" spans="1:3" s="35" customFormat="1" ht="16.899999999999999" customHeight="1" x14ac:dyDescent="0.25">
      <c r="A136" s="36"/>
      <c r="B136" s="55" t="s">
        <v>98</v>
      </c>
      <c r="C136" s="34">
        <v>0</v>
      </c>
    </row>
    <row r="137" spans="1:3" s="35" customFormat="1" ht="16.899999999999999" customHeight="1" x14ac:dyDescent="0.25">
      <c r="A137" s="36"/>
      <c r="B137" s="53" t="s">
        <v>99</v>
      </c>
      <c r="C137" s="34">
        <v>1606.56</v>
      </c>
    </row>
    <row r="138" spans="1:3" s="35" customFormat="1" ht="18" customHeight="1" x14ac:dyDescent="0.25">
      <c r="A138" s="36"/>
      <c r="B138" s="53" t="s">
        <v>100</v>
      </c>
      <c r="C138" s="34">
        <v>282.83999999999997</v>
      </c>
    </row>
    <row r="139" spans="1:3" s="35" customFormat="1" ht="19.149999999999999" customHeight="1" x14ac:dyDescent="0.25">
      <c r="A139" s="36" t="s">
        <v>163</v>
      </c>
      <c r="B139" s="52" t="s">
        <v>101</v>
      </c>
      <c r="C139" s="34">
        <v>0</v>
      </c>
    </row>
    <row r="140" spans="1:3" s="35" customFormat="1" ht="18" customHeight="1" x14ac:dyDescent="0.25">
      <c r="A140" s="46"/>
      <c r="B140" s="54" t="s">
        <v>102</v>
      </c>
      <c r="C140" s="34">
        <v>652.47</v>
      </c>
    </row>
    <row r="141" spans="1:3" s="35" customFormat="1" ht="17.100000000000001" customHeight="1" x14ac:dyDescent="0.25">
      <c r="A141" s="46"/>
      <c r="B141" s="54" t="s">
        <v>103</v>
      </c>
      <c r="C141" s="34">
        <v>1537</v>
      </c>
    </row>
    <row r="142" spans="1:3" s="35" customFormat="1" ht="19.899999999999999" customHeight="1" x14ac:dyDescent="0.25">
      <c r="A142" s="46"/>
      <c r="B142" s="54" t="s">
        <v>104</v>
      </c>
      <c r="C142" s="34">
        <v>527.79999999999995</v>
      </c>
    </row>
    <row r="143" spans="1:3" s="35" customFormat="1" ht="28.9" customHeight="1" x14ac:dyDescent="0.25">
      <c r="A143" s="46"/>
      <c r="B143" s="54" t="s">
        <v>105</v>
      </c>
      <c r="C143" s="34">
        <v>3497.09</v>
      </c>
    </row>
    <row r="144" spans="1:3" s="35" customFormat="1" ht="19.5" customHeight="1" x14ac:dyDescent="0.25">
      <c r="A144" s="46"/>
      <c r="B144" s="49" t="s">
        <v>159</v>
      </c>
      <c r="C144" s="45">
        <f>SUM(C131:C143)</f>
        <v>25286.7</v>
      </c>
    </row>
    <row r="145" spans="1:5" s="35" customFormat="1" ht="19.5" customHeight="1" x14ac:dyDescent="0.25">
      <c r="A145" s="46"/>
      <c r="B145" s="62" t="s">
        <v>164</v>
      </c>
      <c r="C145" s="45">
        <v>95681.940000000017</v>
      </c>
    </row>
    <row r="146" spans="1:5" ht="14.25" customHeight="1" x14ac:dyDescent="0.25">
      <c r="A146" s="57"/>
      <c r="B146" s="52" t="s">
        <v>106</v>
      </c>
      <c r="C146" s="58">
        <f>C64+C67+C83+C97+C107+C111+C112+C113+C128+C144+C145</f>
        <v>614425.4898000001</v>
      </c>
    </row>
    <row r="147" spans="1:5" ht="16.149999999999999" customHeight="1" x14ac:dyDescent="0.25">
      <c r="A147" s="64"/>
      <c r="B147" s="66" t="s">
        <v>165</v>
      </c>
      <c r="C147" s="58">
        <v>642719.35</v>
      </c>
    </row>
    <row r="148" spans="1:5" s="39" customFormat="1" ht="18" customHeight="1" x14ac:dyDescent="0.25">
      <c r="A148" s="65"/>
      <c r="B148" s="67" t="s">
        <v>166</v>
      </c>
      <c r="C148" s="47">
        <v>646728.92000000004</v>
      </c>
    </row>
    <row r="149" spans="1:5" s="39" customFormat="1" ht="17.45" customHeight="1" x14ac:dyDescent="0.25">
      <c r="A149" s="65"/>
      <c r="B149" s="67" t="s">
        <v>167</v>
      </c>
      <c r="C149" s="47">
        <f>C148-C146</f>
        <v>32303.430199999944</v>
      </c>
    </row>
    <row r="150" spans="1:5" s="39" customFormat="1" ht="18" customHeight="1" x14ac:dyDescent="0.25">
      <c r="A150" s="36"/>
      <c r="B150" s="67" t="s">
        <v>168</v>
      </c>
      <c r="C150" s="47">
        <f>C45+C149</f>
        <v>-275877.1516000001</v>
      </c>
      <c r="E150" s="69"/>
    </row>
    <row r="151" spans="1:5" s="39" customFormat="1" x14ac:dyDescent="0.25">
      <c r="A151" s="63"/>
      <c r="B151" s="63"/>
      <c r="C151" s="59"/>
    </row>
    <row r="152" spans="1:5" s="39" customFormat="1" x14ac:dyDescent="0.25">
      <c r="A152" s="63"/>
      <c r="B152" s="63"/>
      <c r="C152" s="59"/>
    </row>
  </sheetData>
  <mergeCells count="3">
    <mergeCell ref="A41:B41"/>
    <mergeCell ref="A42:B42"/>
    <mergeCell ref="A43:B43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2023-02-17T02:26:46Z</cp:lastPrinted>
  <dcterms:created xsi:type="dcterms:W3CDTF">2023-01-30T01:26:47Z</dcterms:created>
  <dcterms:modified xsi:type="dcterms:W3CDTF">2023-03-01T03:52:50Z</dcterms:modified>
</cp:coreProperties>
</file>