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3" i="1" l="1"/>
  <c r="C112" i="1"/>
  <c r="C81" i="1"/>
  <c r="C70" i="1"/>
  <c r="C66" i="1"/>
  <c r="C60" i="1"/>
  <c r="C51" i="1"/>
  <c r="C114" i="1" s="1"/>
  <c r="C117" i="1" s="1"/>
  <c r="C118" i="1" s="1"/>
  <c r="C38" i="1"/>
</calcChain>
</file>

<file path=xl/sharedStrings.xml><?xml version="1.0" encoding="utf-8"?>
<sst xmlns="http://schemas.openxmlformats.org/spreadsheetml/2006/main" count="151" uniqueCount="144">
  <si>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</si>
  <si>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</si>
  <si>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Чапаева, 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</si>
  <si>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</si>
  <si>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</si>
  <si>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</si>
  <si>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</si>
  <si>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</si>
  <si>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</si>
  <si>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</si>
  <si>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</si>
  <si>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</si>
  <si>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</si>
  <si>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</si>
  <si>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</si>
  <si>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</si>
  <si>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</si>
  <si>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</si>
  <si>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</si>
  <si>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</si>
  <si>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</si>
  <si>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</si>
  <si>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</si>
  <si>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</si>
  <si>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</si>
  <si>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</si>
  <si>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</si>
  <si>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</si>
  <si>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</si>
  <si>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</si>
  <si>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</si>
  <si>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</si>
  <si>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</si>
  <si>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</si>
  <si>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</si>
  <si>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</si>
  <si>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</si>
  <si>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</si>
  <si>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</si>
  <si>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</si>
  <si>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</si>
  <si>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</si>
  <si>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</si>
  <si>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</si>
  <si>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</si>
  <si>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</si>
  <si>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</si>
  <si>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проездов, очистка территории от уплотненного снега толщиной 20см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</si>
  <si>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</si>
  <si>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</si>
  <si>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</si>
  <si>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</si>
  <si>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</si>
  <si>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</si>
  <si>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</si>
  <si>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</si>
  <si>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</si>
  <si>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</si>
  <si>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</si>
  <si>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</si>
  <si>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</si>
  <si>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</si>
  <si>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</si>
  <si>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</si>
  <si>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</si>
  <si>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</si>
  <si>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</si>
  <si>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</si>
  <si>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</si>
  <si>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</si>
  <si>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</si>
  <si>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</si>
  <si>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</si>
  <si>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</si>
  <si>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</si>
  <si>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</si>
  <si>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</si>
  <si>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</si>
  <si>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</si>
  <si>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</si>
  <si>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</si>
  <si>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</si>
  <si>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</si>
  <si>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</si>
  <si>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</si>
  <si>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</si>
  <si>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</si>
  <si>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</si>
  <si>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</si>
  <si>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</si>
  <si>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</si>
  <si>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</si>
  <si>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</si>
  <si>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</si>
  <si>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</si>
  <si>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</si>
  <si>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</si>
  <si>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</si>
  <si>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</si>
  <si>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очистка корпуса ВРУ,ЩУРС от пыли и грязи</t>
  </si>
  <si>
    <t>ревизия и восстановление целостности электропроводки и контактных соединений электрооборудования</t>
  </si>
  <si>
    <t xml:space="preserve"> 9.2</t>
  </si>
  <si>
    <t>Текущий ремонт систем водоснабжения и водоотведения (непредвиденные работы)</t>
  </si>
  <si>
    <t>смена домового водосчетчика ХВС  ITELMA110мм</t>
  </si>
  <si>
    <t>смена сантехнических паронитовых прокладок 3/4 ина водосчетчике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</si>
  <si>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</si>
  <si>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</si>
  <si>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</si>
  <si>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</si>
  <si>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</si>
  <si>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</si>
  <si>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3/4</t>
  </si>
  <si>
    <t>г</t>
  </si>
  <si>
    <t>уплотнение соединений сантехническим льном</t>
  </si>
  <si>
    <t>замена вентиля Ду 15мм в подвале</t>
  </si>
  <si>
    <t>замена вентиля Ду 20мм в подвале</t>
  </si>
  <si>
    <t>установка канализационной заглушки РР Ду 110 мм</t>
  </si>
  <si>
    <t>замена участка канализационного стояка Ду 110 кв.8:</t>
  </si>
  <si>
    <t>смена участка канализационной трубы Ду 110 мм</t>
  </si>
  <si>
    <t>установка перехода на чугун110*124+манжета</t>
  </si>
  <si>
    <t>установка компенсационного патрубка Ду 110</t>
  </si>
  <si>
    <t>смена муфты двухраструбовой Ду 110 мм</t>
  </si>
  <si>
    <t>д</t>
  </si>
  <si>
    <t>уплотнение соединений силиконовым герметиком</t>
  </si>
  <si>
    <t xml:space="preserve"> 9.3</t>
  </si>
  <si>
    <t>Текущий ремонт конструктивных элементов (непредвиденные работы)</t>
  </si>
  <si>
    <t>установка воронки из оцинкованной стали на канализационном стояке (чердак) кв.6</t>
  </si>
  <si>
    <t>ремонт контейнера ТБО с заменой  части днища 730*150*1,5 с добавлением уголков, сварочные работы, покраска (Чапаева 2,4,6,Панфилова 8,14)</t>
  </si>
  <si>
    <t>вывоз травы автотранспортом</t>
  </si>
  <si>
    <t>валка тополя (15м) с телевышкис распилом и вывозом ствола</t>
  </si>
  <si>
    <t>работа телевышки</t>
  </si>
  <si>
    <t>ремонт лавочки с частичной заменой пиломатериала и окраской морилкой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</si>
  <si>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</si>
  <si>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</si>
  <si>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</si>
  <si>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</si>
  <si>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2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</si>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</sst>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1" applyFont="1" applyBorder="1" applyAlignment="1"/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5" fillId="0" borderId="1" xfId="1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2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topLeftCell="A101" workbookViewId="0">
      <selection activeCell="C112" sqref="C112"/>
    </sheetView>
  </sheetViews>
  <sheetFormatPr defaultColWidth="9.140625" defaultRowHeight="12.75" x14ac:dyDescent="0.2"/>
  <cols>
    <col min="1" max="1" width="6.7109375" style="1" customWidth="1"/>
    <col min="2" max="2" width="76.7109375" style="1" customWidth="1"/>
    <col min="3" max="3" width="15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10" width="7" style="1" customWidth="1"/>
    <col min="211" max="211" width="7.85546875" style="1" customWidth="1"/>
    <col min="212" max="212" width="10.140625" style="1" customWidth="1"/>
    <col min="213" max="222" width="7" style="1" customWidth="1"/>
    <col min="223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5">
        <v>17</v>
      </c>
      <c r="B24" s="5" t="s">
        <v>20</v>
      </c>
    </row>
    <row r="25" spans="1:3" s="6" customFormat="1" hidden="1" x14ac:dyDescent="0.2"/>
    <row r="26" spans="1:3" s="9" customFormat="1" ht="15.75" x14ac:dyDescent="0.25">
      <c r="A26" s="44" t="s">
        <v>137</v>
      </c>
      <c r="B26" s="44"/>
      <c r="C26" s="10"/>
    </row>
    <row r="27" spans="1:3" s="9" customFormat="1" ht="12.75" customHeight="1" x14ac:dyDescent="0.25">
      <c r="A27" s="44" t="s">
        <v>135</v>
      </c>
      <c r="B27" s="44"/>
      <c r="C27" s="10"/>
    </row>
    <row r="28" spans="1:3" s="9" customFormat="1" ht="15.75" x14ac:dyDescent="0.25">
      <c r="A28" s="44" t="s">
        <v>136</v>
      </c>
      <c r="B28" s="44"/>
      <c r="C28" s="10"/>
    </row>
    <row r="29" spans="1:3" s="9" customFormat="1" ht="15.75" x14ac:dyDescent="0.25">
      <c r="A29" s="11"/>
      <c r="B29" s="12"/>
      <c r="C29" s="10"/>
    </row>
    <row r="30" spans="1:3" s="16" customFormat="1" ht="15.75" x14ac:dyDescent="0.25">
      <c r="A30" s="13"/>
      <c r="B30" s="14" t="s">
        <v>138</v>
      </c>
      <c r="C30" s="15">
        <v>-94884.389499999976</v>
      </c>
    </row>
    <row r="31" spans="1:3" ht="15.75" x14ac:dyDescent="0.25">
      <c r="A31" s="17"/>
      <c r="B31" s="18" t="s">
        <v>21</v>
      </c>
      <c r="C31" s="17"/>
    </row>
    <row r="32" spans="1:3" ht="15.75" x14ac:dyDescent="0.25">
      <c r="A32" s="20" t="s">
        <v>22</v>
      </c>
      <c r="B32" s="17" t="s">
        <v>23</v>
      </c>
      <c r="C32" s="17"/>
    </row>
    <row r="33" spans="1:3" ht="15" customHeight="1" x14ac:dyDescent="0.25">
      <c r="A33" s="20"/>
      <c r="B33" s="17" t="s">
        <v>24</v>
      </c>
      <c r="C33" s="34">
        <v>2232.576</v>
      </c>
    </row>
    <row r="34" spans="1:3" ht="15.75" x14ac:dyDescent="0.25">
      <c r="A34" s="21" t="s">
        <v>25</v>
      </c>
      <c r="B34" s="17" t="s">
        <v>26</v>
      </c>
      <c r="C34" s="34">
        <v>0</v>
      </c>
    </row>
    <row r="35" spans="1:3" ht="15.75" x14ac:dyDescent="0.25">
      <c r="A35" s="20"/>
      <c r="B35" s="17" t="s">
        <v>24</v>
      </c>
      <c r="C35" s="34">
        <v>7032.4800000000005</v>
      </c>
    </row>
    <row r="36" spans="1:3" ht="47.25" x14ac:dyDescent="0.25">
      <c r="A36" s="20" t="s">
        <v>27</v>
      </c>
      <c r="B36" s="17" t="s">
        <v>28</v>
      </c>
      <c r="C36" s="34">
        <v>742.62659999999994</v>
      </c>
    </row>
    <row r="37" spans="1:3" ht="23.25" customHeight="1" x14ac:dyDescent="0.25">
      <c r="A37" s="20" t="s">
        <v>29</v>
      </c>
      <c r="B37" s="17" t="s">
        <v>30</v>
      </c>
      <c r="C37" s="34">
        <v>57.722000000000001</v>
      </c>
    </row>
    <row r="38" spans="1:3" ht="15.75" x14ac:dyDescent="0.25">
      <c r="A38" s="20"/>
      <c r="B38" s="18" t="s">
        <v>31</v>
      </c>
      <c r="C38" s="35">
        <f>SUM(C33:C37)</f>
        <v>10065.4046</v>
      </c>
    </row>
    <row r="39" spans="1:3" ht="31.5" x14ac:dyDescent="0.25">
      <c r="A39" s="20" t="s">
        <v>32</v>
      </c>
      <c r="B39" s="18" t="s">
        <v>33</v>
      </c>
      <c r="C39" s="34"/>
    </row>
    <row r="40" spans="1:3" ht="15.75" x14ac:dyDescent="0.25">
      <c r="A40" s="20" t="s">
        <v>34</v>
      </c>
      <c r="B40" s="17" t="s">
        <v>35</v>
      </c>
      <c r="C40" s="34">
        <v>680.15</v>
      </c>
    </row>
    <row r="41" spans="1:3" ht="15.75" x14ac:dyDescent="0.25">
      <c r="A41" s="20" t="s">
        <v>36</v>
      </c>
      <c r="B41" s="17" t="s">
        <v>37</v>
      </c>
      <c r="C41" s="34">
        <v>320.78399999999999</v>
      </c>
    </row>
    <row r="42" spans="1:3" ht="15.75" x14ac:dyDescent="0.25">
      <c r="A42" s="20" t="s">
        <v>38</v>
      </c>
      <c r="B42" s="17" t="s">
        <v>39</v>
      </c>
      <c r="C42" s="34">
        <v>344.25600000000003</v>
      </c>
    </row>
    <row r="43" spans="1:3" ht="15.75" x14ac:dyDescent="0.25">
      <c r="A43" s="20" t="s">
        <v>40</v>
      </c>
      <c r="B43" s="17" t="s">
        <v>41</v>
      </c>
      <c r="C43" s="34">
        <v>647.04</v>
      </c>
    </row>
    <row r="44" spans="1:3" ht="15.75" x14ac:dyDescent="0.25">
      <c r="A44" s="20" t="s">
        <v>42</v>
      </c>
      <c r="B44" s="17" t="s">
        <v>43</v>
      </c>
      <c r="C44" s="34">
        <v>3809.9700000000003</v>
      </c>
    </row>
    <row r="45" spans="1:3" ht="15.75" x14ac:dyDescent="0.25">
      <c r="A45" s="20" t="s">
        <v>44</v>
      </c>
      <c r="B45" s="17" t="s">
        <v>45</v>
      </c>
      <c r="C45" s="34">
        <v>2416.3799999999997</v>
      </c>
    </row>
    <row r="46" spans="1:3" ht="31.5" x14ac:dyDescent="0.25">
      <c r="A46" s="20" t="s">
        <v>46</v>
      </c>
      <c r="B46" s="22" t="s">
        <v>47</v>
      </c>
      <c r="C46" s="34">
        <v>3155.6000000000004</v>
      </c>
    </row>
    <row r="47" spans="1:3" ht="31.5" x14ac:dyDescent="0.25">
      <c r="A47" s="20" t="s">
        <v>48</v>
      </c>
      <c r="B47" s="17" t="s">
        <v>49</v>
      </c>
      <c r="C47" s="34">
        <v>255.99</v>
      </c>
    </row>
    <row r="48" spans="1:3" ht="37.5" customHeight="1" x14ac:dyDescent="0.25">
      <c r="A48" s="20" t="s">
        <v>50</v>
      </c>
      <c r="B48" s="17" t="s">
        <v>51</v>
      </c>
      <c r="C48" s="34">
        <v>1106.3519999999999</v>
      </c>
    </row>
    <row r="49" spans="1:3" ht="15.75" x14ac:dyDescent="0.25">
      <c r="A49" s="20"/>
      <c r="B49" s="17" t="s">
        <v>52</v>
      </c>
      <c r="C49" s="34">
        <v>189.6078</v>
      </c>
    </row>
    <row r="50" spans="1:3" ht="15.75" x14ac:dyDescent="0.25">
      <c r="A50" s="20" t="s">
        <v>53</v>
      </c>
      <c r="B50" s="17" t="s">
        <v>54</v>
      </c>
      <c r="C50" s="34">
        <v>740.67200000000003</v>
      </c>
    </row>
    <row r="51" spans="1:3" ht="15.75" x14ac:dyDescent="0.25">
      <c r="A51" s="20"/>
      <c r="B51" s="18" t="s">
        <v>55</v>
      </c>
      <c r="C51" s="35">
        <f>SUM(C40:C50)</f>
        <v>13666.801800000001</v>
      </c>
    </row>
    <row r="52" spans="1:3" ht="15.75" x14ac:dyDescent="0.25">
      <c r="A52" s="20"/>
      <c r="B52" s="18" t="s">
        <v>56</v>
      </c>
      <c r="C52" s="34"/>
    </row>
    <row r="53" spans="1:3" ht="31.5" x14ac:dyDescent="0.25">
      <c r="A53" s="20" t="s">
        <v>57</v>
      </c>
      <c r="B53" s="17" t="s">
        <v>58</v>
      </c>
      <c r="C53" s="34"/>
    </row>
    <row r="54" spans="1:3" s="7" customFormat="1" ht="15.75" x14ac:dyDescent="0.25">
      <c r="A54" s="23"/>
      <c r="B54" s="17" t="s">
        <v>59</v>
      </c>
      <c r="C54" s="36">
        <v>6216</v>
      </c>
    </row>
    <row r="55" spans="1:3" s="7" customFormat="1" ht="12.75" customHeight="1" x14ac:dyDescent="0.25">
      <c r="A55" s="23"/>
      <c r="B55" s="17" t="s">
        <v>60</v>
      </c>
      <c r="C55" s="36">
        <v>5009.4400000000005</v>
      </c>
    </row>
    <row r="56" spans="1:3" s="7" customFormat="1" ht="13.5" customHeight="1" x14ac:dyDescent="0.25">
      <c r="A56" s="23"/>
      <c r="B56" s="17" t="s">
        <v>61</v>
      </c>
      <c r="C56" s="36">
        <v>2654.0600000000004</v>
      </c>
    </row>
    <row r="57" spans="1:3" s="7" customFormat="1" ht="13.5" customHeight="1" x14ac:dyDescent="0.25">
      <c r="A57" s="23"/>
      <c r="B57" s="17" t="s">
        <v>62</v>
      </c>
      <c r="C57" s="36">
        <v>186.01999999999998</v>
      </c>
    </row>
    <row r="58" spans="1:3" s="7" customFormat="1" ht="14.25" customHeight="1" x14ac:dyDescent="0.25">
      <c r="A58" s="23"/>
      <c r="B58" s="17" t="s">
        <v>63</v>
      </c>
      <c r="C58" s="36">
        <v>722.84</v>
      </c>
    </row>
    <row r="59" spans="1:3" ht="15.75" x14ac:dyDescent="0.25">
      <c r="A59" s="20" t="s">
        <v>64</v>
      </c>
      <c r="B59" s="17" t="s">
        <v>65</v>
      </c>
      <c r="C59" s="34">
        <v>309.88</v>
      </c>
    </row>
    <row r="60" spans="1:3" ht="15.75" x14ac:dyDescent="0.25">
      <c r="A60" s="20"/>
      <c r="B60" s="18" t="s">
        <v>66</v>
      </c>
      <c r="C60" s="35">
        <f>SUM(C54:C59)</f>
        <v>15098.24</v>
      </c>
    </row>
    <row r="61" spans="1:3" ht="15.75" x14ac:dyDescent="0.25">
      <c r="A61" s="20"/>
      <c r="B61" s="18" t="s">
        <v>67</v>
      </c>
      <c r="C61" s="34"/>
    </row>
    <row r="62" spans="1:3" ht="15.75" x14ac:dyDescent="0.25">
      <c r="A62" s="20" t="s">
        <v>68</v>
      </c>
      <c r="B62" s="17" t="s">
        <v>69</v>
      </c>
      <c r="C62" s="34">
        <v>2710.2761999999998</v>
      </c>
    </row>
    <row r="63" spans="1:3" ht="15.75" x14ac:dyDescent="0.25">
      <c r="A63" s="20" t="s">
        <v>70</v>
      </c>
      <c r="B63" s="17" t="s">
        <v>71</v>
      </c>
      <c r="C63" s="34">
        <v>0</v>
      </c>
    </row>
    <row r="64" spans="1:3" ht="15.75" x14ac:dyDescent="0.25">
      <c r="A64" s="20" t="s">
        <v>72</v>
      </c>
      <c r="B64" s="17" t="s">
        <v>73</v>
      </c>
      <c r="C64" s="34">
        <v>4580.3296</v>
      </c>
    </row>
    <row r="65" spans="1:3" ht="31.5" x14ac:dyDescent="0.25">
      <c r="A65" s="20" t="s">
        <v>74</v>
      </c>
      <c r="B65" s="17" t="s">
        <v>75</v>
      </c>
      <c r="C65" s="34">
        <v>1806.8507999999999</v>
      </c>
    </row>
    <row r="66" spans="1:3" ht="15.75" x14ac:dyDescent="0.25">
      <c r="A66" s="20"/>
      <c r="B66" s="18" t="s">
        <v>76</v>
      </c>
      <c r="C66" s="35">
        <f>SUM(C62:C65)</f>
        <v>9097.4565999999995</v>
      </c>
    </row>
    <row r="67" spans="1:3" ht="15.75" x14ac:dyDescent="0.25">
      <c r="A67" s="20"/>
      <c r="B67" s="18" t="s">
        <v>77</v>
      </c>
      <c r="C67" s="34"/>
    </row>
    <row r="68" spans="1:3" ht="31.5" x14ac:dyDescent="0.25">
      <c r="A68" s="20" t="s">
        <v>78</v>
      </c>
      <c r="B68" s="17" t="s">
        <v>79</v>
      </c>
      <c r="C68" s="34">
        <v>4639.8143999999993</v>
      </c>
    </row>
    <row r="69" spans="1:3" ht="15.75" x14ac:dyDescent="0.25">
      <c r="A69" s="20" t="s">
        <v>80</v>
      </c>
      <c r="B69" s="17" t="s">
        <v>81</v>
      </c>
      <c r="C69" s="34">
        <v>1293.7943999999998</v>
      </c>
    </row>
    <row r="70" spans="1:3" ht="15.75" x14ac:dyDescent="0.25">
      <c r="A70" s="20"/>
      <c r="B70" s="18" t="s">
        <v>82</v>
      </c>
      <c r="C70" s="35">
        <f>SUM(C68:C69)</f>
        <v>5933.6087999999991</v>
      </c>
    </row>
    <row r="71" spans="1:3" ht="15.75" x14ac:dyDescent="0.25">
      <c r="A71" s="20"/>
      <c r="B71" s="17"/>
      <c r="C71" s="35"/>
    </row>
    <row r="72" spans="1:3" ht="15.75" x14ac:dyDescent="0.25">
      <c r="A72" s="24" t="s">
        <v>83</v>
      </c>
      <c r="B72" s="18" t="s">
        <v>84</v>
      </c>
      <c r="C72" s="35">
        <v>867.68</v>
      </c>
    </row>
    <row r="73" spans="1:3" ht="15.75" x14ac:dyDescent="0.25">
      <c r="A73" s="24" t="s">
        <v>85</v>
      </c>
      <c r="B73" s="18" t="s">
        <v>86</v>
      </c>
      <c r="C73" s="35">
        <v>923.82399999999996</v>
      </c>
    </row>
    <row r="74" spans="1:3" ht="15.75" x14ac:dyDescent="0.25">
      <c r="A74" s="20"/>
      <c r="B74" s="17"/>
      <c r="C74" s="34"/>
    </row>
    <row r="75" spans="1:3" ht="15.75" x14ac:dyDescent="0.25">
      <c r="A75" s="20"/>
      <c r="B75" s="18" t="s">
        <v>87</v>
      </c>
      <c r="C75" s="34"/>
    </row>
    <row r="76" spans="1:3" ht="15.75" x14ac:dyDescent="0.25">
      <c r="A76" s="20" t="s">
        <v>88</v>
      </c>
      <c r="B76" s="17" t="s">
        <v>89</v>
      </c>
      <c r="C76" s="34">
        <v>4045.1999999999994</v>
      </c>
    </row>
    <row r="77" spans="1:3" ht="15.75" x14ac:dyDescent="0.25">
      <c r="A77" s="20" t="s">
        <v>90</v>
      </c>
      <c r="B77" s="17" t="s">
        <v>91</v>
      </c>
      <c r="C77" s="34">
        <v>5368.44</v>
      </c>
    </row>
    <row r="78" spans="1:3" ht="40.5" customHeight="1" x14ac:dyDescent="0.25">
      <c r="A78" s="25"/>
      <c r="B78" s="22" t="s">
        <v>92</v>
      </c>
      <c r="C78" s="34">
        <v>3938.52</v>
      </c>
    </row>
    <row r="79" spans="1:3" ht="40.5" customHeight="1" x14ac:dyDescent="0.25">
      <c r="A79" s="25"/>
      <c r="B79" s="22" t="s">
        <v>93</v>
      </c>
      <c r="C79" s="34">
        <v>3938.52</v>
      </c>
    </row>
    <row r="80" spans="1:3" ht="40.5" customHeight="1" x14ac:dyDescent="0.25">
      <c r="A80" s="25"/>
      <c r="B80" s="22" t="s">
        <v>94</v>
      </c>
      <c r="C80" s="34">
        <v>3938.52</v>
      </c>
    </row>
    <row r="81" spans="1:3" ht="15.75" x14ac:dyDescent="0.25">
      <c r="A81" s="20"/>
      <c r="B81" s="18" t="s">
        <v>95</v>
      </c>
      <c r="C81" s="35">
        <f>SUM(C76:C80)</f>
        <v>21229.200000000001</v>
      </c>
    </row>
    <row r="82" spans="1:3" ht="15.75" x14ac:dyDescent="0.25">
      <c r="A82" s="20"/>
      <c r="B82" s="18" t="s">
        <v>96</v>
      </c>
      <c r="C82" s="34"/>
    </row>
    <row r="83" spans="1:3" ht="15.75" x14ac:dyDescent="0.25">
      <c r="A83" s="20" t="s">
        <v>97</v>
      </c>
      <c r="B83" s="18" t="s">
        <v>98</v>
      </c>
      <c r="C83" s="34"/>
    </row>
    <row r="84" spans="1:3" ht="18.75" customHeight="1" x14ac:dyDescent="0.25">
      <c r="A84" s="25"/>
      <c r="B84" s="26" t="s">
        <v>99</v>
      </c>
      <c r="C84" s="34">
        <v>0</v>
      </c>
    </row>
    <row r="85" spans="1:3" ht="27.75" customHeight="1" x14ac:dyDescent="0.25">
      <c r="A85" s="25"/>
      <c r="B85" s="27" t="s">
        <v>100</v>
      </c>
      <c r="C85" s="34">
        <v>0</v>
      </c>
    </row>
    <row r="86" spans="1:3" ht="31.5" x14ac:dyDescent="0.25">
      <c r="A86" s="20" t="s">
        <v>101</v>
      </c>
      <c r="B86" s="18" t="s">
        <v>102</v>
      </c>
      <c r="C86" s="34">
        <v>0</v>
      </c>
    </row>
    <row r="87" spans="1:3" ht="15.75" x14ac:dyDescent="0.25">
      <c r="A87" s="29"/>
      <c r="B87" s="26" t="s">
        <v>103</v>
      </c>
      <c r="C87" s="34">
        <v>2068.6999999999998</v>
      </c>
    </row>
    <row r="88" spans="1:3" ht="15.75" x14ac:dyDescent="0.25">
      <c r="A88" s="30"/>
      <c r="B88" s="27" t="s">
        <v>104</v>
      </c>
      <c r="C88" s="34">
        <v>242.78</v>
      </c>
    </row>
    <row r="89" spans="1:3" ht="31.5" x14ac:dyDescent="0.25">
      <c r="A89" s="29"/>
      <c r="B89" s="31" t="s">
        <v>105</v>
      </c>
      <c r="C89" s="34">
        <v>0</v>
      </c>
    </row>
    <row r="90" spans="1:3" ht="15.75" x14ac:dyDescent="0.25">
      <c r="A90" s="29" t="s">
        <v>106</v>
      </c>
      <c r="B90" s="27" t="s">
        <v>107</v>
      </c>
      <c r="C90" s="34"/>
    </row>
    <row r="91" spans="1:3" ht="15.75" x14ac:dyDescent="0.25">
      <c r="A91" s="29" t="s">
        <v>108</v>
      </c>
      <c r="B91" s="27" t="s">
        <v>109</v>
      </c>
      <c r="C91" s="34">
        <v>996.96</v>
      </c>
    </row>
    <row r="92" spans="1:3" ht="15.75" x14ac:dyDescent="0.25">
      <c r="A92" s="29" t="s">
        <v>110</v>
      </c>
      <c r="B92" s="27" t="s">
        <v>111</v>
      </c>
      <c r="C92" s="34"/>
    </row>
    <row r="93" spans="1:3" ht="15.75" x14ac:dyDescent="0.25">
      <c r="A93" s="29" t="s">
        <v>112</v>
      </c>
      <c r="B93" s="27" t="s">
        <v>113</v>
      </c>
      <c r="C93" s="34"/>
    </row>
    <row r="94" spans="1:3" ht="15.75" x14ac:dyDescent="0.25">
      <c r="A94" s="30"/>
      <c r="B94" s="32" t="s">
        <v>114</v>
      </c>
      <c r="C94" s="34">
        <v>996.96</v>
      </c>
    </row>
    <row r="95" spans="1:3" ht="15.75" x14ac:dyDescent="0.25">
      <c r="A95" s="30"/>
      <c r="B95" s="32" t="s">
        <v>113</v>
      </c>
      <c r="C95" s="34"/>
    </row>
    <row r="96" spans="1:3" ht="15.75" x14ac:dyDescent="0.25">
      <c r="A96" s="20"/>
      <c r="B96" s="32" t="s">
        <v>115</v>
      </c>
      <c r="C96" s="34">
        <v>996.96</v>
      </c>
    </row>
    <row r="97" spans="1:3" ht="15.75" x14ac:dyDescent="0.25">
      <c r="A97" s="20"/>
      <c r="B97" s="32" t="s">
        <v>113</v>
      </c>
      <c r="C97" s="34"/>
    </row>
    <row r="98" spans="1:3" ht="15.75" x14ac:dyDescent="0.25">
      <c r="A98" s="20"/>
      <c r="B98" s="32" t="s">
        <v>116</v>
      </c>
      <c r="C98" s="34">
        <v>0</v>
      </c>
    </row>
    <row r="99" spans="1:3" ht="15.75" x14ac:dyDescent="0.25">
      <c r="A99" s="20"/>
      <c r="B99" s="31" t="s">
        <v>117</v>
      </c>
      <c r="C99" s="34">
        <v>0</v>
      </c>
    </row>
    <row r="100" spans="1:3" ht="15.75" x14ac:dyDescent="0.25">
      <c r="A100" s="33" t="s">
        <v>106</v>
      </c>
      <c r="B100" s="32" t="s">
        <v>118</v>
      </c>
      <c r="C100" s="34">
        <v>2505.4899999999998</v>
      </c>
    </row>
    <row r="101" spans="1:3" ht="15.75" x14ac:dyDescent="0.25">
      <c r="A101" s="33" t="s">
        <v>108</v>
      </c>
      <c r="B101" s="32" t="s">
        <v>119</v>
      </c>
      <c r="C101" s="34">
        <v>916.39</v>
      </c>
    </row>
    <row r="102" spans="1:3" ht="15.75" x14ac:dyDescent="0.25">
      <c r="A102" s="33" t="s">
        <v>110</v>
      </c>
      <c r="B102" s="32" t="s">
        <v>120</v>
      </c>
      <c r="C102" s="34">
        <v>296</v>
      </c>
    </row>
    <row r="103" spans="1:3" ht="15.75" x14ac:dyDescent="0.25">
      <c r="A103" s="33" t="s">
        <v>112</v>
      </c>
      <c r="B103" s="32" t="s">
        <v>121</v>
      </c>
      <c r="C103" s="34">
        <v>278.01</v>
      </c>
    </row>
    <row r="104" spans="1:3" ht="15.75" x14ac:dyDescent="0.25">
      <c r="A104" s="33" t="s">
        <v>122</v>
      </c>
      <c r="B104" s="32" t="s">
        <v>123</v>
      </c>
      <c r="C104" s="34"/>
    </row>
    <row r="105" spans="1:3" ht="31.5" x14ac:dyDescent="0.25">
      <c r="A105" s="20" t="s">
        <v>124</v>
      </c>
      <c r="B105" s="18" t="s">
        <v>125</v>
      </c>
      <c r="C105" s="34">
        <v>0</v>
      </c>
    </row>
    <row r="106" spans="1:3" ht="31.5" x14ac:dyDescent="0.25">
      <c r="A106" s="28"/>
      <c r="B106" s="27" t="s">
        <v>126</v>
      </c>
      <c r="C106" s="34">
        <v>945.88</v>
      </c>
    </row>
    <row r="107" spans="1:3" ht="47.25" x14ac:dyDescent="0.25">
      <c r="A107" s="28"/>
      <c r="B107" s="27" t="s">
        <v>127</v>
      </c>
      <c r="C107" s="34">
        <v>991.34400000000005</v>
      </c>
    </row>
    <row r="108" spans="1:3" ht="15.75" x14ac:dyDescent="0.25">
      <c r="A108" s="28"/>
      <c r="B108" s="8" t="s">
        <v>128</v>
      </c>
      <c r="C108" s="34">
        <v>462.07</v>
      </c>
    </row>
    <row r="109" spans="1:3" ht="18.75" customHeight="1" x14ac:dyDescent="0.25">
      <c r="A109" s="28"/>
      <c r="B109" s="32" t="s">
        <v>129</v>
      </c>
      <c r="C109" s="34">
        <v>6372.94</v>
      </c>
    </row>
    <row r="110" spans="1:3" ht="15.75" x14ac:dyDescent="0.25">
      <c r="A110" s="28"/>
      <c r="B110" s="27" t="s">
        <v>130</v>
      </c>
      <c r="C110" s="34">
        <v>14700</v>
      </c>
    </row>
    <row r="111" spans="1:3" ht="31.5" x14ac:dyDescent="0.25">
      <c r="A111" s="28"/>
      <c r="B111" s="32" t="s">
        <v>131</v>
      </c>
      <c r="C111" s="34">
        <v>489.9</v>
      </c>
    </row>
    <row r="112" spans="1:3" ht="15.75" x14ac:dyDescent="0.25">
      <c r="A112" s="20"/>
      <c r="B112" s="18" t="s">
        <v>132</v>
      </c>
      <c r="C112" s="35">
        <f>SUM(C84:C111)</f>
        <v>33260.383999999998</v>
      </c>
    </row>
    <row r="113" spans="1:3" ht="15.75" x14ac:dyDescent="0.25">
      <c r="A113" s="24" t="s">
        <v>133</v>
      </c>
      <c r="B113" s="18" t="s">
        <v>134</v>
      </c>
      <c r="C113" s="35">
        <f>18648.4848*0.75</f>
        <v>13986.363599999999</v>
      </c>
    </row>
    <row r="114" spans="1:3" ht="15.75" x14ac:dyDescent="0.25">
      <c r="A114" s="17"/>
      <c r="B114" s="18" t="s">
        <v>143</v>
      </c>
      <c r="C114" s="35">
        <f>C38+C51+C60+C66+C70+C72+C73+C81+C112+C113</f>
        <v>124128.96339999999</v>
      </c>
    </row>
    <row r="115" spans="1:3" s="19" customFormat="1" ht="15.75" x14ac:dyDescent="0.25">
      <c r="A115" s="37"/>
      <c r="B115" s="38" t="s">
        <v>139</v>
      </c>
      <c r="C115" s="39">
        <v>83382.84</v>
      </c>
    </row>
    <row r="116" spans="1:3" s="16" customFormat="1" ht="15.75" x14ac:dyDescent="0.25">
      <c r="A116" s="37"/>
      <c r="B116" s="38" t="s">
        <v>140</v>
      </c>
      <c r="C116" s="39">
        <v>86103.72</v>
      </c>
    </row>
    <row r="117" spans="1:3" s="16" customFormat="1" ht="15.75" x14ac:dyDescent="0.25">
      <c r="A117" s="40"/>
      <c r="B117" s="38" t="s">
        <v>142</v>
      </c>
      <c r="C117" s="41">
        <f>C116-C114</f>
        <v>-38025.243399999992</v>
      </c>
    </row>
    <row r="118" spans="1:3" s="16" customFormat="1" ht="15.75" x14ac:dyDescent="0.25">
      <c r="A118" s="40"/>
      <c r="B118" s="38" t="s">
        <v>141</v>
      </c>
      <c r="C118" s="41">
        <f>C30+C117</f>
        <v>-132909.63289999997</v>
      </c>
    </row>
    <row r="119" spans="1:3" s="9" customFormat="1" ht="15.75" x14ac:dyDescent="0.25">
      <c r="A119" s="43"/>
      <c r="B119" s="43"/>
      <c r="C119" s="42"/>
    </row>
    <row r="120" spans="1:3" s="9" customFormat="1" ht="15.75" x14ac:dyDescent="0.25">
      <c r="A120" s="43"/>
      <c r="B120" s="43"/>
      <c r="C120" s="42"/>
    </row>
    <row r="121" spans="1:3" s="9" customFormat="1" ht="15.75" x14ac:dyDescent="0.25">
      <c r="A121" s="43"/>
      <c r="B121" s="43"/>
      <c r="C121" s="42"/>
    </row>
  </sheetData>
  <mergeCells count="6">
    <mergeCell ref="A121:B121"/>
    <mergeCell ref="A119:B119"/>
    <mergeCell ref="A120:B120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2024-02-12T06:26:39Z</dcterms:created>
  <dcterms:modified xsi:type="dcterms:W3CDTF">2024-03-13T08:21:16Z</dcterms:modified>
</cp:coreProperties>
</file>