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8" i="1" l="1"/>
  <c r="C135" i="1"/>
  <c r="C136" i="1"/>
  <c r="C117" i="1"/>
  <c r="C116" i="1" l="1"/>
  <c r="C84" i="1"/>
  <c r="C72" i="1"/>
  <c r="C68" i="1"/>
  <c r="C62" i="1"/>
  <c r="C54" i="1"/>
  <c r="C41" i="1"/>
</calcChain>
</file>

<file path=xl/sharedStrings.xml><?xml version="1.0" encoding="utf-8"?>
<sst xmlns="http://schemas.openxmlformats.org/spreadsheetml/2006/main" count="170" uniqueCount="167">
  <si>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</si>
  <si>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</si>
  <si>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</si>
  <si>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</si>
  <si>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</si>
  <si>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</si>
  <si>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</si>
  <si>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</si>
  <si>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</si>
  <si>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</si>
  <si>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</si>
  <si>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</si>
  <si>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</si>
  <si>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</si>
  <si>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</si>
  <si>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</si>
  <si>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</si>
  <si>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</si>
  <si>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</si>
  <si>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</si>
  <si>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</si>
  <si>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</si>
  <si>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</si>
  <si>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</si>
  <si>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</si>
  <si>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</si>
  <si>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</si>
  <si>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</si>
  <si>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</si>
  <si>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</si>
  <si>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</si>
  <si>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</si>
  <si>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</si>
  <si>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</si>
  <si>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</si>
  <si>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</si>
  <si>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</si>
  <si>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</si>
  <si>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</si>
  <si>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</si>
  <si>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</si>
  <si>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</si>
  <si>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</si>
  <si>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</si>
  <si>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</si>
  <si>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</si>
  <si>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</si>
  <si>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</si>
  <si>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</si>
  <si>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</si>
  <si>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</si>
  <si>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</si>
  <si>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</si>
  <si>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</si>
  <si>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</si>
  <si>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</si>
  <si>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</si>
  <si>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</si>
  <si>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</si>
  <si>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</si>
  <si>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</si>
  <si>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</si>
  <si>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</si>
  <si>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</si>
  <si>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</si>
  <si>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</si>
  <si>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</si>
  <si>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</si>
  <si>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</si>
  <si>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</si>
  <si>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</si>
  <si>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</si>
  <si>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</si>
  <si>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</si>
  <si>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</si>
  <si>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</si>
  <si>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</si>
  <si>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</si>
  <si>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</si>
  <si>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</si>
  <si>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</si>
  <si>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</si>
  <si>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</si>
  <si>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</si>
  <si>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</si>
  <si>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</si>
  <si>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</si>
  <si>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</si>
  <si>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</si>
  <si>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</si>
  <si>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</si>
  <si>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</si>
  <si>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</si>
  <si>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</si>
  <si>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</si>
  <si>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</si>
  <si>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</si>
  <si>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</si>
  <si>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</si>
  <si>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</si>
  <si>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</si>
  <si>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</si>
  <si>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</si>
  <si>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светильника СА-18  1 п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</si>
  <si>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</si>
  <si>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</si>
  <si>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 Ду 100 мм (1,2пп)</t>
  </si>
  <si>
    <t xml:space="preserve">устранение засора канализационного коллектора Ду 100мм </t>
  </si>
  <si>
    <t>подготовка оборудования ИТП к промывке системы отопления (смена паронитовых прокладок)</t>
  </si>
  <si>
    <t>замена участка канализации Ду 100 мм кв.26:</t>
  </si>
  <si>
    <t>а</t>
  </si>
  <si>
    <t>смена крестовины канализации Ду 110*110*110*45</t>
  </si>
  <si>
    <t>б</t>
  </si>
  <si>
    <t>смена канализационного перехода на чугун Ду 110/24+манжета</t>
  </si>
  <si>
    <t>в</t>
  </si>
  <si>
    <t xml:space="preserve">установка канализационного перехода Ду 110 </t>
  </si>
  <si>
    <t>г</t>
  </si>
  <si>
    <t>смена участка канализационной трубы Ду 110</t>
  </si>
  <si>
    <t>д</t>
  </si>
  <si>
    <t>установка тройника канализации 110*50*87</t>
  </si>
  <si>
    <t>е</t>
  </si>
  <si>
    <t>установка тройника канализации 50*50*45</t>
  </si>
  <si>
    <t>ж</t>
  </si>
  <si>
    <t>установка тройника 50*90</t>
  </si>
  <si>
    <t>з</t>
  </si>
  <si>
    <t>установка канализационной заглушки Ду 50мм</t>
  </si>
  <si>
    <t>и</t>
  </si>
  <si>
    <t>смена участка канализационной трубы Ду 50 мм</t>
  </si>
  <si>
    <t>к</t>
  </si>
  <si>
    <t>устройство гофры для унитаза</t>
  </si>
  <si>
    <t>л</t>
  </si>
  <si>
    <t>установка компенсационного патрубка Ду 110 мм</t>
  </si>
  <si>
    <t>м</t>
  </si>
  <si>
    <t>установка уплотнительной манжеты 123*110</t>
  </si>
  <si>
    <t>н</t>
  </si>
  <si>
    <t>установка отвода 110*45</t>
  </si>
  <si>
    <t>о</t>
  </si>
  <si>
    <t>уплотнение соединений силиконовым герметиком</t>
  </si>
  <si>
    <t xml:space="preserve"> 9.3</t>
  </si>
  <si>
    <t>Текущий ремонт конструктивных элементов (непредвиденные работы)</t>
  </si>
  <si>
    <t>очистка кровли от снежных наносов</t>
  </si>
  <si>
    <t>сбор для утилизации автопокрышек б/у с площадок ТКО от МКД ( Дик.Пролетариата 2,10)</t>
  </si>
  <si>
    <t>обрезка веток деревьев с телевышки бензопилой и валка сухого дерева (Дик. Пролетариата 2,10)</t>
  </si>
  <si>
    <t>окраска МАФ (скамейки)</t>
  </si>
  <si>
    <t>Вывоз травы автотранспортом</t>
  </si>
  <si>
    <t>закрытие дверного остекленного полотна в кв.35 с автовышки</t>
  </si>
  <si>
    <t>установка пружины на дверь</t>
  </si>
  <si>
    <t>изготовление и установка деревянного настила на входе в 3 подъезд</t>
  </si>
  <si>
    <t xml:space="preserve">                                    Итого по п.9</t>
  </si>
  <si>
    <t>Управление многоквартирным домом</t>
  </si>
  <si>
    <t>Тариф экономически-обоснованный на 1 м2 2018 год</t>
  </si>
  <si>
    <t>Тариф Согласованный ОС на 2015 год (с 2013 г)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</si>
  <si>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</si>
  <si>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</si>
  <si>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</si>
  <si>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</si>
  <si>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</si>
  <si>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</si>
  <si>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2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</si>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</sst>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3" xfId="0" applyFont="1" applyFill="1" applyBorder="1"/>
    <xf numFmtId="0" fontId="6" fillId="0" borderId="4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2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/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5" xfId="0" applyFont="1" applyFill="1" applyBorder="1"/>
    <xf numFmtId="0" fontId="5" fillId="0" borderId="6" xfId="0" applyFont="1" applyFill="1" applyBorder="1"/>
    <xf numFmtId="2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1" xfId="1" applyFont="1" applyFill="1" applyBorder="1"/>
    <xf numFmtId="2" fontId="10" fillId="0" borderId="1" xfId="0" applyNumberFormat="1" applyFont="1" applyFill="1" applyBorder="1" applyAlignment="1"/>
    <xf numFmtId="2" fontId="10" fillId="0" borderId="1" xfId="2" applyNumberFormat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abSelected="1" topLeftCell="A24" workbookViewId="0">
      <selection activeCell="F132" sqref="F132"/>
    </sheetView>
  </sheetViews>
  <sheetFormatPr defaultColWidth="9.140625" defaultRowHeight="11.25" x14ac:dyDescent="0.2"/>
  <cols>
    <col min="1" max="1" width="6.7109375" style="1" customWidth="1"/>
    <col min="2" max="2" width="83.85546875" style="1" customWidth="1"/>
    <col min="3" max="3" width="14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0.140625" style="1" customWidth="1"/>
    <col min="204" max="204" width="5.42578125" style="1" customWidth="1"/>
    <col min="205" max="205" width="8.140625" style="1" customWidth="1"/>
    <col min="206" max="206" width="5.140625" style="1" customWidth="1"/>
    <col min="207" max="207" width="7.28515625" style="1" customWidth="1"/>
    <col min="208" max="208" width="9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6" t="s">
        <v>159</v>
      </c>
      <c r="B24" s="46"/>
      <c r="C24" s="17"/>
    </row>
    <row r="25" spans="1:3" s="13" customFormat="1" ht="15.75" x14ac:dyDescent="0.25">
      <c r="A25" s="46" t="s">
        <v>157</v>
      </c>
      <c r="B25" s="46"/>
      <c r="C25" s="17"/>
    </row>
    <row r="26" spans="1:3" s="13" customFormat="1" ht="15.75" x14ac:dyDescent="0.25">
      <c r="A26" s="46" t="s">
        <v>158</v>
      </c>
      <c r="B26" s="46"/>
      <c r="C26" s="17"/>
    </row>
    <row r="27" spans="1:3" s="13" customFormat="1" ht="15.75" x14ac:dyDescent="0.25">
      <c r="A27" s="47" t="s">
        <v>21</v>
      </c>
      <c r="B27" s="47"/>
      <c r="C27" s="47"/>
    </row>
    <row r="28" spans="1:3" s="13" customFormat="1" ht="15.75" x14ac:dyDescent="0.25">
      <c r="A28" s="18"/>
      <c r="B28" s="18"/>
      <c r="C28" s="19"/>
    </row>
    <row r="29" spans="1:3" s="13" customFormat="1" ht="15.75" x14ac:dyDescent="0.25">
      <c r="A29" s="20"/>
      <c r="B29" s="21" t="s">
        <v>160</v>
      </c>
      <c r="C29" s="22">
        <v>-304638.64560000005</v>
      </c>
    </row>
    <row r="30" spans="1:3" ht="15.75" x14ac:dyDescent="0.25">
      <c r="A30" s="14"/>
      <c r="B30" s="26" t="s">
        <v>22</v>
      </c>
      <c r="C30" s="14"/>
    </row>
    <row r="31" spans="1:3" ht="15.75" x14ac:dyDescent="0.25">
      <c r="A31" s="23" t="s">
        <v>23</v>
      </c>
      <c r="B31" s="24" t="s">
        <v>24</v>
      </c>
      <c r="C31" s="14"/>
    </row>
    <row r="32" spans="1:3" ht="15" customHeight="1" x14ac:dyDescent="0.25">
      <c r="A32" s="23"/>
      <c r="B32" s="24" t="s">
        <v>25</v>
      </c>
      <c r="C32" s="39">
        <v>15785.351999999999</v>
      </c>
    </row>
    <row r="33" spans="1:3" ht="15.75" x14ac:dyDescent="0.25">
      <c r="A33" s="23"/>
      <c r="B33" s="24" t="s">
        <v>8</v>
      </c>
      <c r="C33" s="39">
        <v>3008.8079999999991</v>
      </c>
    </row>
    <row r="34" spans="1:3" ht="15.75" x14ac:dyDescent="0.25">
      <c r="A34" s="25" t="s">
        <v>26</v>
      </c>
      <c r="B34" s="24" t="s">
        <v>27</v>
      </c>
      <c r="C34" s="39">
        <v>0</v>
      </c>
    </row>
    <row r="35" spans="1:3" ht="15.75" x14ac:dyDescent="0.25">
      <c r="A35" s="23"/>
      <c r="B35" s="24" t="s">
        <v>25</v>
      </c>
      <c r="C35" s="39">
        <v>18577.789999999997</v>
      </c>
    </row>
    <row r="36" spans="1:3" ht="15.75" x14ac:dyDescent="0.25">
      <c r="A36" s="23"/>
      <c r="B36" s="24" t="s">
        <v>8</v>
      </c>
      <c r="C36" s="39">
        <v>7527.7840000000006</v>
      </c>
    </row>
    <row r="37" spans="1:3" ht="28.5" customHeight="1" x14ac:dyDescent="0.25">
      <c r="A37" s="23" t="s">
        <v>28</v>
      </c>
      <c r="B37" s="24" t="s">
        <v>29</v>
      </c>
      <c r="C37" s="39">
        <v>4978.018</v>
      </c>
    </row>
    <row r="38" spans="1:3" ht="13.5" customHeight="1" x14ac:dyDescent="0.25">
      <c r="A38" s="23" t="s">
        <v>30</v>
      </c>
      <c r="B38" s="24" t="s">
        <v>31</v>
      </c>
      <c r="C38" s="39">
        <v>0</v>
      </c>
    </row>
    <row r="39" spans="1:3" ht="15.75" x14ac:dyDescent="0.25">
      <c r="A39" s="23" t="s">
        <v>32</v>
      </c>
      <c r="B39" s="24" t="s">
        <v>33</v>
      </c>
      <c r="C39" s="39">
        <v>0</v>
      </c>
    </row>
    <row r="40" spans="1:3" ht="15.75" x14ac:dyDescent="0.25">
      <c r="A40" s="23" t="s">
        <v>34</v>
      </c>
      <c r="B40" s="24" t="s">
        <v>35</v>
      </c>
      <c r="C40" s="39">
        <v>2870.4968999999996</v>
      </c>
    </row>
    <row r="41" spans="1:3" ht="15.75" x14ac:dyDescent="0.25">
      <c r="A41" s="23"/>
      <c r="B41" s="26" t="s">
        <v>36</v>
      </c>
      <c r="C41" s="22">
        <f>SUM(C32:C40)</f>
        <v>52748.248899999991</v>
      </c>
    </row>
    <row r="42" spans="1:3" ht="14.25" customHeight="1" x14ac:dyDescent="0.25">
      <c r="A42" s="23" t="s">
        <v>37</v>
      </c>
      <c r="B42" s="40" t="s">
        <v>38</v>
      </c>
      <c r="C42" s="39"/>
    </row>
    <row r="43" spans="1:3" ht="15" customHeight="1" x14ac:dyDescent="0.25">
      <c r="A43" s="23" t="s">
        <v>39</v>
      </c>
      <c r="B43" s="24" t="s">
        <v>40</v>
      </c>
      <c r="C43" s="39">
        <v>1929.5520000000001</v>
      </c>
    </row>
    <row r="44" spans="1:3" ht="12.75" customHeight="1" x14ac:dyDescent="0.25">
      <c r="A44" s="23" t="s">
        <v>41</v>
      </c>
      <c r="B44" s="24" t="s">
        <v>42</v>
      </c>
      <c r="C44" s="39">
        <v>6551.7999999999993</v>
      </c>
    </row>
    <row r="45" spans="1:3" ht="12.75" customHeight="1" x14ac:dyDescent="0.25">
      <c r="A45" s="23" t="s">
        <v>43</v>
      </c>
      <c r="B45" s="24" t="s">
        <v>44</v>
      </c>
      <c r="C45" s="39">
        <v>8437.44</v>
      </c>
    </row>
    <row r="46" spans="1:3" ht="15.75" x14ac:dyDescent="0.25">
      <c r="A46" s="23" t="s">
        <v>45</v>
      </c>
      <c r="B46" s="24" t="s">
        <v>46</v>
      </c>
      <c r="C46" s="39">
        <v>1159.28</v>
      </c>
    </row>
    <row r="47" spans="1:3" ht="15.75" x14ac:dyDescent="0.25">
      <c r="A47" s="23" t="s">
        <v>47</v>
      </c>
      <c r="B47" s="24" t="s">
        <v>48</v>
      </c>
      <c r="C47" s="39">
        <v>4931.1780000000008</v>
      </c>
    </row>
    <row r="48" spans="1:3" ht="15.75" x14ac:dyDescent="0.25">
      <c r="A48" s="23" t="s">
        <v>49</v>
      </c>
      <c r="B48" s="24" t="s">
        <v>50</v>
      </c>
      <c r="C48" s="39">
        <v>3350.87</v>
      </c>
    </row>
    <row r="49" spans="1:3" ht="12.75" customHeight="1" x14ac:dyDescent="0.25">
      <c r="A49" s="23" t="s">
        <v>51</v>
      </c>
      <c r="B49" s="24" t="s">
        <v>52</v>
      </c>
      <c r="C49" s="39">
        <v>1907.0800000000002</v>
      </c>
    </row>
    <row r="50" spans="1:3" ht="15.75" x14ac:dyDescent="0.25">
      <c r="A50" s="23" t="s">
        <v>53</v>
      </c>
      <c r="B50" s="24" t="s">
        <v>54</v>
      </c>
      <c r="C50" s="39">
        <v>1362.6299999999999</v>
      </c>
    </row>
    <row r="51" spans="1:3" ht="31.5" x14ac:dyDescent="0.25">
      <c r="A51" s="23" t="s">
        <v>55</v>
      </c>
      <c r="B51" s="24" t="s">
        <v>56</v>
      </c>
      <c r="C51" s="39">
        <v>8331.3359999999993</v>
      </c>
    </row>
    <row r="52" spans="1:3" ht="15.75" x14ac:dyDescent="0.25">
      <c r="A52" s="23" t="s">
        <v>57</v>
      </c>
      <c r="B52" s="24" t="s">
        <v>58</v>
      </c>
      <c r="C52" s="39">
        <v>9076.64</v>
      </c>
    </row>
    <row r="53" spans="1:3" ht="15.75" x14ac:dyDescent="0.25">
      <c r="A53" s="27" t="s">
        <v>59</v>
      </c>
      <c r="B53" s="24" t="s">
        <v>60</v>
      </c>
      <c r="C53" s="39">
        <v>781.83</v>
      </c>
    </row>
    <row r="54" spans="1:3" ht="15.75" x14ac:dyDescent="0.25">
      <c r="A54" s="23"/>
      <c r="B54" s="26" t="s">
        <v>61</v>
      </c>
      <c r="C54" s="22">
        <f>SUM(C43:C53)</f>
        <v>47819.635999999999</v>
      </c>
    </row>
    <row r="55" spans="1:3" ht="12.75" customHeight="1" x14ac:dyDescent="0.25">
      <c r="A55" s="23"/>
      <c r="B55" s="40" t="s">
        <v>62</v>
      </c>
      <c r="C55" s="39"/>
    </row>
    <row r="56" spans="1:3" ht="15.75" x14ac:dyDescent="0.25">
      <c r="A56" s="28">
        <v>43103</v>
      </c>
      <c r="B56" s="24" t="s">
        <v>63</v>
      </c>
      <c r="C56" s="39">
        <v>9488.5</v>
      </c>
    </row>
    <row r="57" spans="1:3" ht="13.5" customHeight="1" x14ac:dyDescent="0.25">
      <c r="A57" s="28">
        <v>43134</v>
      </c>
      <c r="B57" s="24" t="s">
        <v>64</v>
      </c>
      <c r="C57" s="39">
        <v>12753.04</v>
      </c>
    </row>
    <row r="58" spans="1:3" ht="14.25" customHeight="1" x14ac:dyDescent="0.25">
      <c r="A58" s="28">
        <v>43162</v>
      </c>
      <c r="B58" s="24" t="s">
        <v>65</v>
      </c>
      <c r="C58" s="39">
        <v>13513.420000000002</v>
      </c>
    </row>
    <row r="59" spans="1:3" ht="14.25" customHeight="1" x14ac:dyDescent="0.25">
      <c r="A59" s="28">
        <v>43193</v>
      </c>
      <c r="B59" s="24" t="s">
        <v>66</v>
      </c>
      <c r="C59" s="39">
        <v>1894.28</v>
      </c>
    </row>
    <row r="60" spans="1:3" ht="15.75" x14ac:dyDescent="0.25">
      <c r="A60" s="28">
        <v>43223</v>
      </c>
      <c r="B60" s="24" t="s">
        <v>67</v>
      </c>
      <c r="C60" s="39">
        <v>3252.78</v>
      </c>
    </row>
    <row r="61" spans="1:3" ht="15.75" x14ac:dyDescent="0.25">
      <c r="A61" s="28">
        <v>43315</v>
      </c>
      <c r="B61" s="24" t="s">
        <v>68</v>
      </c>
      <c r="C61" s="39">
        <v>154.94</v>
      </c>
    </row>
    <row r="62" spans="1:3" ht="15.75" x14ac:dyDescent="0.25">
      <c r="A62" s="23"/>
      <c r="B62" s="26" t="s">
        <v>69</v>
      </c>
      <c r="C62" s="22">
        <f>SUM(C56:C61)</f>
        <v>41056.960000000006</v>
      </c>
    </row>
    <row r="63" spans="1:3" ht="15.75" x14ac:dyDescent="0.25">
      <c r="A63" s="23"/>
      <c r="B63" s="40" t="s">
        <v>70</v>
      </c>
      <c r="C63" s="39"/>
    </row>
    <row r="64" spans="1:3" ht="15.75" x14ac:dyDescent="0.25">
      <c r="A64" s="23" t="s">
        <v>71</v>
      </c>
      <c r="B64" s="41" t="s">
        <v>72</v>
      </c>
      <c r="C64" s="39">
        <v>11321.37</v>
      </c>
    </row>
    <row r="65" spans="1:3" ht="31.5" x14ac:dyDescent="0.25">
      <c r="A65" s="23" t="s">
        <v>73</v>
      </c>
      <c r="B65" s="24" t="s">
        <v>74</v>
      </c>
      <c r="C65" s="39">
        <v>3773.7900000000004</v>
      </c>
    </row>
    <row r="66" spans="1:3" ht="15.75" x14ac:dyDescent="0.25">
      <c r="A66" s="23" t="s">
        <v>75</v>
      </c>
      <c r="B66" s="24" t="s">
        <v>76</v>
      </c>
      <c r="C66" s="39">
        <v>19132.96</v>
      </c>
    </row>
    <row r="67" spans="1:3" ht="12.75" customHeight="1" x14ac:dyDescent="0.25">
      <c r="A67" s="23" t="s">
        <v>77</v>
      </c>
      <c r="B67" s="24" t="s">
        <v>78</v>
      </c>
      <c r="C67" s="39">
        <v>15095.160000000002</v>
      </c>
    </row>
    <row r="68" spans="1:3" ht="15.75" x14ac:dyDescent="0.25">
      <c r="A68" s="23"/>
      <c r="B68" s="26" t="s">
        <v>79</v>
      </c>
      <c r="C68" s="22">
        <f>SUM(C64:C67)</f>
        <v>49323.280000000006</v>
      </c>
    </row>
    <row r="69" spans="1:3" ht="15.75" x14ac:dyDescent="0.25">
      <c r="A69" s="23"/>
      <c r="B69" s="40" t="s">
        <v>80</v>
      </c>
      <c r="C69" s="39"/>
    </row>
    <row r="70" spans="1:3" ht="31.5" x14ac:dyDescent="0.25">
      <c r="A70" s="23" t="s">
        <v>81</v>
      </c>
      <c r="B70" s="24" t="s">
        <v>82</v>
      </c>
      <c r="C70" s="39">
        <v>19381.440000000002</v>
      </c>
    </row>
    <row r="71" spans="1:3" ht="15.75" x14ac:dyDescent="0.25">
      <c r="A71" s="23" t="s">
        <v>83</v>
      </c>
      <c r="B71" s="24" t="s">
        <v>84</v>
      </c>
      <c r="C71" s="39">
        <v>5404.44</v>
      </c>
    </row>
    <row r="72" spans="1:3" ht="15.75" x14ac:dyDescent="0.25">
      <c r="A72" s="23"/>
      <c r="B72" s="26" t="s">
        <v>85</v>
      </c>
      <c r="C72" s="22">
        <f>SUM(C70:C71)</f>
        <v>24785.88</v>
      </c>
    </row>
    <row r="73" spans="1:3" ht="15.75" x14ac:dyDescent="0.25">
      <c r="A73" s="23"/>
      <c r="B73" s="24"/>
      <c r="C73" s="39"/>
    </row>
    <row r="74" spans="1:3" ht="15.75" x14ac:dyDescent="0.25">
      <c r="A74" s="29" t="s">
        <v>86</v>
      </c>
      <c r="B74" s="24" t="s">
        <v>87</v>
      </c>
      <c r="C74" s="22">
        <v>1203.94</v>
      </c>
    </row>
    <row r="75" spans="1:3" ht="15.75" x14ac:dyDescent="0.25">
      <c r="A75" s="29" t="s">
        <v>88</v>
      </c>
      <c r="B75" s="24" t="s">
        <v>89</v>
      </c>
      <c r="C75" s="22">
        <v>1281.8420000000001</v>
      </c>
    </row>
    <row r="76" spans="1:3" ht="15.75" x14ac:dyDescent="0.25">
      <c r="A76" s="23"/>
      <c r="B76" s="24"/>
      <c r="C76" s="39"/>
    </row>
    <row r="77" spans="1:3" ht="15.75" x14ac:dyDescent="0.25">
      <c r="A77" s="23"/>
      <c r="B77" s="40" t="s">
        <v>90</v>
      </c>
      <c r="C77" s="39"/>
    </row>
    <row r="78" spans="1:3" ht="15.75" x14ac:dyDescent="0.25">
      <c r="A78" s="23" t="s">
        <v>91</v>
      </c>
      <c r="B78" s="24" t="s">
        <v>92</v>
      </c>
      <c r="C78" s="39">
        <v>4045.1999999999994</v>
      </c>
    </row>
    <row r="79" spans="1:3" ht="15.75" x14ac:dyDescent="0.25">
      <c r="A79" s="23" t="s">
        <v>93</v>
      </c>
      <c r="B79" s="24" t="s">
        <v>94</v>
      </c>
      <c r="C79" s="39">
        <v>5368.44</v>
      </c>
    </row>
    <row r="80" spans="1:3" ht="31.5" x14ac:dyDescent="0.25">
      <c r="A80" s="23"/>
      <c r="B80" s="24" t="s">
        <v>95</v>
      </c>
      <c r="C80" s="39">
        <v>3938.52</v>
      </c>
    </row>
    <row r="81" spans="1:3" ht="31.5" x14ac:dyDescent="0.25">
      <c r="A81" s="23"/>
      <c r="B81" s="24" t="s">
        <v>96</v>
      </c>
      <c r="C81" s="39">
        <v>3938.52</v>
      </c>
    </row>
    <row r="82" spans="1:3" ht="31.5" x14ac:dyDescent="0.25">
      <c r="A82" s="23"/>
      <c r="B82" s="24" t="s">
        <v>97</v>
      </c>
      <c r="C82" s="39">
        <v>3938.52</v>
      </c>
    </row>
    <row r="83" spans="1:3" ht="15.75" x14ac:dyDescent="0.25">
      <c r="A83" s="23"/>
      <c r="B83" s="24" t="s">
        <v>98</v>
      </c>
      <c r="C83" s="39">
        <v>15300</v>
      </c>
    </row>
    <row r="84" spans="1:3" ht="15.75" x14ac:dyDescent="0.25">
      <c r="A84" s="23"/>
      <c r="B84" s="26" t="s">
        <v>99</v>
      </c>
      <c r="C84" s="22">
        <f>SUM(C78:C83)</f>
        <v>36529.199999999997</v>
      </c>
    </row>
    <row r="85" spans="1:3" ht="15.75" x14ac:dyDescent="0.25">
      <c r="A85" s="23"/>
      <c r="B85" s="40" t="s">
        <v>100</v>
      </c>
      <c r="C85" s="39"/>
    </row>
    <row r="86" spans="1:3" ht="15.75" x14ac:dyDescent="0.25">
      <c r="A86" s="23" t="s">
        <v>101</v>
      </c>
      <c r="B86" s="24" t="s">
        <v>102</v>
      </c>
      <c r="C86" s="39"/>
    </row>
    <row r="87" spans="1:3" ht="15.75" x14ac:dyDescent="0.25">
      <c r="A87" s="30"/>
      <c r="B87" s="31" t="s">
        <v>103</v>
      </c>
      <c r="C87" s="39">
        <v>1653.02</v>
      </c>
    </row>
    <row r="88" spans="1:3" ht="23.25" customHeight="1" x14ac:dyDescent="0.25">
      <c r="A88" s="23" t="s">
        <v>104</v>
      </c>
      <c r="B88" s="24" t="s">
        <v>105</v>
      </c>
      <c r="C88" s="39">
        <v>0</v>
      </c>
    </row>
    <row r="89" spans="1:3" ht="15.75" x14ac:dyDescent="0.25">
      <c r="A89" s="33"/>
      <c r="B89" s="34" t="s">
        <v>106</v>
      </c>
      <c r="C89" s="39">
        <v>0</v>
      </c>
    </row>
    <row r="90" spans="1:3" ht="15.75" x14ac:dyDescent="0.25">
      <c r="A90" s="32"/>
      <c r="B90" s="34" t="s">
        <v>107</v>
      </c>
      <c r="C90" s="39">
        <v>0</v>
      </c>
    </row>
    <row r="91" spans="1:3" ht="31.5" x14ac:dyDescent="0.25">
      <c r="A91" s="23"/>
      <c r="B91" s="34" t="s">
        <v>108</v>
      </c>
      <c r="C91" s="39"/>
    </row>
    <row r="92" spans="1:3" ht="15.75" x14ac:dyDescent="0.25">
      <c r="A92" s="30"/>
      <c r="B92" s="35" t="s">
        <v>109</v>
      </c>
      <c r="C92" s="39">
        <v>0</v>
      </c>
    </row>
    <row r="93" spans="1:3" ht="15.75" x14ac:dyDescent="0.25">
      <c r="A93" s="30" t="s">
        <v>110</v>
      </c>
      <c r="B93" s="34" t="s">
        <v>111</v>
      </c>
      <c r="C93" s="39">
        <v>795</v>
      </c>
    </row>
    <row r="94" spans="1:3" ht="15.75" x14ac:dyDescent="0.25">
      <c r="A94" s="30" t="s">
        <v>112</v>
      </c>
      <c r="B94" s="34" t="s">
        <v>113</v>
      </c>
      <c r="C94" s="39">
        <v>916.39</v>
      </c>
    </row>
    <row r="95" spans="1:3" ht="15.75" x14ac:dyDescent="0.25">
      <c r="A95" s="30" t="s">
        <v>114</v>
      </c>
      <c r="B95" s="34" t="s">
        <v>115</v>
      </c>
      <c r="C95" s="39">
        <v>916.39</v>
      </c>
    </row>
    <row r="96" spans="1:3" ht="15.75" x14ac:dyDescent="0.25">
      <c r="A96" s="30" t="s">
        <v>116</v>
      </c>
      <c r="B96" s="34" t="s">
        <v>117</v>
      </c>
      <c r="C96" s="39">
        <v>1541.84</v>
      </c>
    </row>
    <row r="97" spans="1:3" ht="15.75" x14ac:dyDescent="0.25">
      <c r="A97" s="30" t="s">
        <v>118</v>
      </c>
      <c r="B97" s="34" t="s">
        <v>119</v>
      </c>
      <c r="C97" s="39">
        <v>262.89999999999998</v>
      </c>
    </row>
    <row r="98" spans="1:3" ht="15.75" x14ac:dyDescent="0.25">
      <c r="A98" s="30" t="s">
        <v>120</v>
      </c>
      <c r="B98" s="34" t="s">
        <v>121</v>
      </c>
      <c r="C98" s="39">
        <v>262.89999999999998</v>
      </c>
    </row>
    <row r="99" spans="1:3" ht="15.75" x14ac:dyDescent="0.25">
      <c r="A99" s="30" t="s">
        <v>122</v>
      </c>
      <c r="B99" s="34" t="s">
        <v>123</v>
      </c>
      <c r="C99" s="39">
        <v>262.89999999999998</v>
      </c>
    </row>
    <row r="100" spans="1:3" ht="15.75" x14ac:dyDescent="0.25">
      <c r="A100" s="30" t="s">
        <v>124</v>
      </c>
      <c r="B100" s="34" t="s">
        <v>125</v>
      </c>
      <c r="C100" s="39">
        <v>192</v>
      </c>
    </row>
    <row r="101" spans="1:3" ht="15.75" x14ac:dyDescent="0.25">
      <c r="A101" s="30" t="s">
        <v>126</v>
      </c>
      <c r="B101" s="34" t="s">
        <v>127</v>
      </c>
      <c r="C101" s="39">
        <v>578.18999999999994</v>
      </c>
    </row>
    <row r="102" spans="1:3" ht="15.75" x14ac:dyDescent="0.25">
      <c r="A102" s="30" t="s">
        <v>128</v>
      </c>
      <c r="B102" s="34" t="s">
        <v>129</v>
      </c>
      <c r="C102" s="39">
        <v>310.5</v>
      </c>
    </row>
    <row r="103" spans="1:3" ht="15.75" x14ac:dyDescent="0.25">
      <c r="A103" s="30" t="s">
        <v>130</v>
      </c>
      <c r="B103" s="34" t="s">
        <v>131</v>
      </c>
      <c r="C103" s="39">
        <v>296</v>
      </c>
    </row>
    <row r="104" spans="1:3" ht="15.75" x14ac:dyDescent="0.25">
      <c r="A104" s="30" t="s">
        <v>132</v>
      </c>
      <c r="B104" s="34" t="s">
        <v>133</v>
      </c>
      <c r="C104" s="39">
        <v>400.52</v>
      </c>
    </row>
    <row r="105" spans="1:3" ht="15.75" x14ac:dyDescent="0.25">
      <c r="A105" s="30" t="s">
        <v>134</v>
      </c>
      <c r="B105" s="34" t="s">
        <v>135</v>
      </c>
      <c r="C105" s="39">
        <v>862.5</v>
      </c>
    </row>
    <row r="106" spans="1:3" ht="15.75" x14ac:dyDescent="0.25">
      <c r="A106" s="30" t="s">
        <v>136</v>
      </c>
      <c r="B106" s="34" t="s">
        <v>137</v>
      </c>
      <c r="C106" s="39"/>
    </row>
    <row r="107" spans="1:3" ht="15.75" x14ac:dyDescent="0.25">
      <c r="A107" s="23" t="s">
        <v>138</v>
      </c>
      <c r="B107" s="24" t="s">
        <v>139</v>
      </c>
      <c r="C107" s="39">
        <v>0</v>
      </c>
    </row>
    <row r="108" spans="1:3" ht="15.75" x14ac:dyDescent="0.25">
      <c r="A108" s="23"/>
      <c r="B108" s="14" t="s">
        <v>140</v>
      </c>
      <c r="C108" s="39">
        <v>2485.6999999999998</v>
      </c>
    </row>
    <row r="109" spans="1:3" ht="31.5" x14ac:dyDescent="0.25">
      <c r="A109" s="23"/>
      <c r="B109" s="34" t="s">
        <v>141</v>
      </c>
      <c r="C109" s="39">
        <v>480</v>
      </c>
    </row>
    <row r="110" spans="1:3" ht="31.5" x14ac:dyDescent="0.25">
      <c r="A110" s="23"/>
      <c r="B110" s="34" t="s">
        <v>142</v>
      </c>
      <c r="C110" s="39">
        <v>5146.75</v>
      </c>
    </row>
    <row r="111" spans="1:3" ht="15.75" x14ac:dyDescent="0.25">
      <c r="A111" s="36"/>
      <c r="B111" s="32" t="s">
        <v>143</v>
      </c>
      <c r="C111" s="39">
        <v>574.88200000000006</v>
      </c>
    </row>
    <row r="112" spans="1:3" ht="15.75" x14ac:dyDescent="0.25">
      <c r="A112" s="23"/>
      <c r="B112" s="24" t="s">
        <v>144</v>
      </c>
      <c r="C112" s="39">
        <v>4020</v>
      </c>
    </row>
    <row r="113" spans="1:3" ht="15.75" x14ac:dyDescent="0.25">
      <c r="A113" s="23"/>
      <c r="B113" s="24" t="s">
        <v>145</v>
      </c>
      <c r="C113" s="39">
        <v>2674.39</v>
      </c>
    </row>
    <row r="114" spans="1:3" ht="15.75" x14ac:dyDescent="0.25">
      <c r="A114" s="23"/>
      <c r="B114" s="14" t="s">
        <v>146</v>
      </c>
      <c r="C114" s="39">
        <v>397.79</v>
      </c>
    </row>
    <row r="115" spans="1:3" ht="15.75" x14ac:dyDescent="0.25">
      <c r="A115" s="23"/>
      <c r="B115" s="24" t="s">
        <v>147</v>
      </c>
      <c r="C115" s="39">
        <v>1408.22</v>
      </c>
    </row>
    <row r="116" spans="1:3" ht="15.75" x14ac:dyDescent="0.25">
      <c r="A116" s="23"/>
      <c r="B116" s="26" t="s">
        <v>148</v>
      </c>
      <c r="C116" s="22">
        <f>SUM(C87:C115)</f>
        <v>26438.782000000003</v>
      </c>
    </row>
    <row r="117" spans="1:3" ht="15.75" x14ac:dyDescent="0.25">
      <c r="A117" s="29"/>
      <c r="B117" s="26" t="s">
        <v>149</v>
      </c>
      <c r="C117" s="22">
        <f>77898.48</f>
        <v>77898.48</v>
      </c>
    </row>
    <row r="118" spans="1:3" ht="15" customHeight="1" x14ac:dyDescent="0.25">
      <c r="A118" s="14"/>
      <c r="B118" s="42" t="s">
        <v>165</v>
      </c>
      <c r="C118" s="22">
        <f>C41+C54+C62+C68+C72+C74+C75+C84+C116+C117</f>
        <v>359086.24890000001</v>
      </c>
    </row>
    <row r="119" spans="1:3" ht="12" hidden="1" thickBot="1" x14ac:dyDescent="0.25">
      <c r="A119" s="37"/>
      <c r="B119" s="38" t="s">
        <v>150</v>
      </c>
    </row>
    <row r="120" spans="1:3" ht="12" hidden="1" thickBot="1" x14ac:dyDescent="0.25">
      <c r="A120" s="11"/>
      <c r="B120" s="12" t="s">
        <v>151</v>
      </c>
    </row>
    <row r="121" spans="1:3" hidden="1" x14ac:dyDescent="0.2">
      <c r="A121" s="10"/>
      <c r="B121" s="15"/>
    </row>
    <row r="122" spans="1:3" hidden="1" x14ac:dyDescent="0.2">
      <c r="A122" s="10"/>
      <c r="B122" s="4" t="s">
        <v>152</v>
      </c>
    </row>
    <row r="123" spans="1:3" hidden="1" x14ac:dyDescent="0.2">
      <c r="A123" s="10"/>
    </row>
    <row r="124" spans="1:3" ht="12.75" hidden="1" x14ac:dyDescent="0.2">
      <c r="A124" s="10"/>
      <c r="B124" s="16" t="s">
        <v>153</v>
      </c>
    </row>
    <row r="125" spans="1:3" hidden="1" x14ac:dyDescent="0.2">
      <c r="A125" s="10"/>
      <c r="B125" s="15"/>
    </row>
    <row r="126" spans="1:3" hidden="1" x14ac:dyDescent="0.2"/>
    <row r="127" spans="1:3" hidden="1" x14ac:dyDescent="0.2">
      <c r="B127" s="1" t="s">
        <v>154</v>
      </c>
    </row>
    <row r="128" spans="1:3" hidden="1" x14ac:dyDescent="0.2"/>
    <row r="129" spans="1:3" hidden="1" x14ac:dyDescent="0.2">
      <c r="B129" s="1" t="s">
        <v>155</v>
      </c>
    </row>
    <row r="130" spans="1:3" hidden="1" x14ac:dyDescent="0.2"/>
    <row r="131" spans="1:3" hidden="1" x14ac:dyDescent="0.2">
      <c r="B131" s="1" t="s">
        <v>156</v>
      </c>
    </row>
    <row r="132" spans="1:3" s="13" customFormat="1" ht="15.75" x14ac:dyDescent="0.25">
      <c r="A132" s="14"/>
      <c r="B132" s="43" t="s">
        <v>161</v>
      </c>
      <c r="C132" s="44">
        <v>327249.88</v>
      </c>
    </row>
    <row r="133" spans="1:3" s="13" customFormat="1" ht="15.75" x14ac:dyDescent="0.25">
      <c r="A133" s="14"/>
      <c r="B133" s="43" t="s">
        <v>162</v>
      </c>
      <c r="C133" s="45">
        <v>395103.61</v>
      </c>
    </row>
    <row r="134" spans="1:3" s="13" customFormat="1" ht="15.75" x14ac:dyDescent="0.25">
      <c r="A134" s="14"/>
      <c r="B134" s="43" t="s">
        <v>166</v>
      </c>
      <c r="C134" s="45">
        <v>11708.82</v>
      </c>
    </row>
    <row r="135" spans="1:3" s="13" customFormat="1" ht="15.75" x14ac:dyDescent="0.25">
      <c r="A135" s="14"/>
      <c r="B135" s="43" t="s">
        <v>164</v>
      </c>
      <c r="C135" s="45">
        <f>C133+C134-C118</f>
        <v>47726.181099999987</v>
      </c>
    </row>
    <row r="136" spans="1:3" s="13" customFormat="1" ht="15.75" x14ac:dyDescent="0.25">
      <c r="A136" s="14"/>
      <c r="B136" s="43" t="s">
        <v>163</v>
      </c>
      <c r="C136" s="45">
        <f>C29+C135</f>
        <v>-256912.46450000006</v>
      </c>
    </row>
    <row r="137" spans="1:3" s="13" customFormat="1" ht="15.75" x14ac:dyDescent="0.25">
      <c r="C137" s="19"/>
    </row>
    <row r="138" spans="1:3" s="13" customFormat="1" ht="15.75" x14ac:dyDescent="0.25">
      <c r="C138" s="19"/>
    </row>
    <row r="139" spans="1:3" s="13" customFormat="1" ht="15.75" x14ac:dyDescent="0.25">
      <c r="C139" s="19"/>
    </row>
    <row r="140" spans="1:3" s="13" customFormat="1" ht="15.75" x14ac:dyDescent="0.25">
      <c r="C140" s="19"/>
    </row>
    <row r="141" spans="1:3" s="13" customFormat="1" ht="15.75" x14ac:dyDescent="0.25">
      <c r="C141" s="19"/>
    </row>
    <row r="142" spans="1:3" s="13" customFormat="1" ht="15.75" x14ac:dyDescent="0.25">
      <c r="C142" s="19"/>
    </row>
    <row r="143" spans="1:3" s="13" customFormat="1" ht="15.75" x14ac:dyDescent="0.25">
      <c r="C143" s="19"/>
    </row>
    <row r="144" spans="1:3" s="13" customFormat="1" ht="15.75" x14ac:dyDescent="0.25">
      <c r="C144" s="19"/>
    </row>
    <row r="145" spans="3:3" s="13" customFormat="1" ht="15.75" x14ac:dyDescent="0.25">
      <c r="C145" s="19"/>
    </row>
    <row r="146" spans="3:3" s="13" customFormat="1" ht="15.75" x14ac:dyDescent="0.25">
      <c r="C146" s="19"/>
    </row>
    <row r="147" spans="3:3" s="13" customFormat="1" ht="15.75" x14ac:dyDescent="0.25">
      <c r="C147" s="19"/>
    </row>
    <row r="148" spans="3:3" s="13" customFormat="1" ht="15.75" x14ac:dyDescent="0.25">
      <c r="C148" s="19"/>
    </row>
  </sheetData>
  <mergeCells count="4">
    <mergeCell ref="A24:B24"/>
    <mergeCell ref="A27:C27"/>
    <mergeCell ref="A25:B2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2024-02-02T06:18:57Z</dcterms:created>
  <dcterms:modified xsi:type="dcterms:W3CDTF">2024-03-14T07:19:40Z</dcterms:modified>
</cp:coreProperties>
</file>