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7" i="1" l="1"/>
  <c r="C77" i="1" l="1"/>
  <c r="C96" i="1"/>
  <c r="C68" i="1"/>
  <c r="C64" i="1"/>
  <c r="C58" i="1"/>
  <c r="C50" i="1"/>
  <c r="C37" i="1"/>
  <c r="C98" i="1" l="1"/>
  <c r="C116" i="1" s="1"/>
  <c r="C117" i="1" s="1"/>
</calcChain>
</file>

<file path=xl/sharedStrings.xml><?xml version="1.0" encoding="utf-8"?>
<sst xmlns="http://schemas.openxmlformats.org/spreadsheetml/2006/main" count="137" uniqueCount="135">
  <si>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</si>
  <si>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</si>
  <si>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21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</si>
  <si>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</si>
  <si>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</si>
  <si>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</si>
  <si>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</si>
  <si>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</si>
  <si>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</si>
  <si>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</si>
  <si>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</si>
  <si>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</si>
  <si>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</si>
  <si>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</si>
  <si>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</si>
  <si>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</si>
  <si>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</si>
  <si>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</si>
  <si>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</si>
  <si>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</si>
  <si>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</si>
  <si>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</si>
  <si>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</si>
  <si>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</si>
  <si>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</si>
  <si>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</si>
  <si>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</si>
  <si>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</si>
  <si>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</si>
  <si>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</si>
  <si>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</si>
  <si>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</si>
  <si>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</si>
  <si>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</si>
  <si>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</si>
  <si>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</si>
  <si>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</si>
  <si>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</si>
  <si>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</si>
  <si>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</si>
  <si>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</si>
  <si>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</si>
  <si>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</si>
  <si>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</si>
  <si>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</si>
  <si>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</si>
  <si>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</si>
  <si>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</si>
  <si>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</si>
  <si>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</si>
  <si>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</si>
  <si>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</si>
  <si>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</si>
  <si>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</si>
  <si>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</si>
  <si>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</si>
  <si>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</si>
  <si>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</si>
  <si>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</si>
  <si>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</si>
  <si>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</si>
  <si>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</si>
  <si>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</si>
  <si>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</si>
  <si>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</si>
  <si>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</si>
  <si>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</si>
  <si>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</si>
  <si>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</si>
  <si>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</si>
  <si>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</si>
  <si>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</si>
  <si>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</si>
  <si>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</si>
  <si>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</si>
  <si>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</si>
  <si>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</si>
  <si>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</si>
  <si>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</si>
  <si>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</si>
  <si>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</si>
  <si>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</si>
  <si>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</si>
  <si>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</si>
  <si>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</si>
  <si>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</si>
  <si>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</si>
  <si>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</si>
  <si>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</si>
  <si>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</si>
  <si>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</si>
  <si>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</si>
  <si>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</si>
  <si>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</si>
  <si>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</si>
  <si>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светильника СА-19 2п</t>
  </si>
  <si>
    <t>замена светильника СА-19  1п</t>
  </si>
  <si>
    <t xml:space="preserve"> 9.2</t>
  </si>
  <si>
    <t>Текущий ремонт ВИК (непредвиденные работы)</t>
  </si>
  <si>
    <t>подготовка оборудования ИТП МКД к промывке системы отопления:</t>
  </si>
  <si>
    <t>а</t>
  </si>
  <si>
    <t>устанановка шаровых кранов  Ду 25 мм</t>
  </si>
  <si>
    <t>б</t>
  </si>
  <si>
    <t>установка ниппель перехода Ду 1"*3/4</t>
  </si>
  <si>
    <t>в</t>
  </si>
  <si>
    <t>установка сантехнической прокладки 3/4 (ИТП)</t>
  </si>
  <si>
    <t>г</t>
  </si>
  <si>
    <t>уплотнение соединений сантехническим льном</t>
  </si>
  <si>
    <t>устранение засоров общедомовой канализации</t>
  </si>
  <si>
    <t>замена вентиля  Ду 20 мм в подвале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</si>
  <si>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</si>
  <si>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</si>
  <si>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</si>
  <si>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ремонт скамейки у подъезда №1 с заменой обрезной доски 1500*150*30  и заменой болтовых соединений</t>
  </si>
  <si>
    <t>ремонт скамейки у подъезда №2 с заменой обрезной доски (1500*150*50)*2шт   и заменой болтовых соединений</t>
  </si>
  <si>
    <t>окраска МАФ (скамейки)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</si>
  <si>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</si>
  <si>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</si>
  <si>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</si>
  <si>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на содержание в год</t>
  </si>
  <si>
    <t>Тариф на содержание  1 м2 2019год</t>
  </si>
  <si>
    <t>Тариф по Постановлению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</si>
  <si>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</si>
  <si>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</si>
  <si>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</si>
  <si>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</si>
  <si>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____  _____________</t>
  </si>
  <si>
    <t>по управлению и обслуживанию</t>
  </si>
  <si>
    <t>МКД по ул.Диктатуры Пролетариата 21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</si>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</sst>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8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8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49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12" fillId="0" borderId="1" xfId="0" applyFont="1" applyBorder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/>
    <xf numFmtId="0" fontId="2" fillId="0" borderId="5" xfId="0" applyFont="1" applyFill="1" applyBorder="1"/>
    <xf numFmtId="0" fontId="5" fillId="0" borderId="6" xfId="0" applyFont="1" applyFill="1" applyBorder="1"/>
    <xf numFmtId="2" fontId="8" fillId="0" borderId="1" xfId="0" applyNumberFormat="1" applyFont="1" applyFill="1" applyBorder="1"/>
    <xf numFmtId="0" fontId="10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2" applyNumberFormat="1" applyFont="1" applyFill="1" applyBorder="1" applyAlignment="1"/>
    <xf numFmtId="2" fontId="10" fillId="0" borderId="1" xfId="2" applyNumberFormat="1" applyFont="1" applyBorder="1" applyAlignment="1"/>
    <xf numFmtId="0" fontId="8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topLeftCell="A75" workbookViewId="0">
      <selection activeCell="J91" sqref="J91"/>
    </sheetView>
  </sheetViews>
  <sheetFormatPr defaultColWidth="9.140625" defaultRowHeight="11.25" x14ac:dyDescent="0.2"/>
  <cols>
    <col min="1" max="1" width="6.5703125" style="1" customWidth="1"/>
    <col min="2" max="2" width="76.42578125" style="1" customWidth="1"/>
    <col min="3" max="3" width="13.28515625" style="1" customWidth="1"/>
    <col min="4" max="200" width="9.140625" style="1" customWidth="1"/>
    <col min="201" max="201" width="4" style="1" customWidth="1"/>
    <col min="202" max="202" width="46.140625" style="1" customWidth="1"/>
    <col min="203" max="203" width="10.140625" style="1" customWidth="1"/>
    <col min="204" max="204" width="7.28515625" style="1" customWidth="1"/>
    <col min="205" max="205" width="8.5703125" style="1" customWidth="1"/>
    <col min="206" max="206" width="6.28515625" style="1" customWidth="1"/>
    <col min="207" max="207" width="7.85546875" style="1" customWidth="1"/>
    <col min="208" max="208" width="9.7109375" style="1" customWidth="1"/>
    <col min="209" max="209" width="7" style="1" customWidth="1"/>
    <col min="210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t="45.75" hidden="1" customHeight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7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8">
        <v>17</v>
      </c>
      <c r="B23" s="9" t="s">
        <v>20</v>
      </c>
    </row>
    <row r="24" spans="1:3" s="13" customFormat="1" ht="15.75" x14ac:dyDescent="0.25">
      <c r="A24" s="47" t="s">
        <v>129</v>
      </c>
      <c r="B24" s="47"/>
      <c r="C24" s="16"/>
    </row>
    <row r="25" spans="1:3" s="13" customFormat="1" ht="15.75" x14ac:dyDescent="0.25">
      <c r="A25" s="47" t="s">
        <v>127</v>
      </c>
      <c r="B25" s="47"/>
      <c r="C25" s="16"/>
    </row>
    <row r="26" spans="1:3" s="13" customFormat="1" ht="15.75" x14ac:dyDescent="0.25">
      <c r="A26" s="47" t="s">
        <v>128</v>
      </c>
      <c r="B26" s="47"/>
      <c r="C26" s="16"/>
    </row>
    <row r="27" spans="1:3" s="13" customFormat="1" ht="15.75" x14ac:dyDescent="0.25">
      <c r="A27" s="46" t="s">
        <v>21</v>
      </c>
      <c r="B27" s="46"/>
      <c r="C27" s="17"/>
    </row>
    <row r="28" spans="1:3" s="13" customFormat="1" ht="15.75" x14ac:dyDescent="0.25">
      <c r="A28" s="18"/>
      <c r="B28" s="18"/>
      <c r="C28" s="17"/>
    </row>
    <row r="29" spans="1:3" s="13" customFormat="1" ht="15.75" x14ac:dyDescent="0.25">
      <c r="A29" s="19"/>
      <c r="B29" s="20" t="s">
        <v>130</v>
      </c>
      <c r="C29" s="21">
        <v>45066.91250000002</v>
      </c>
    </row>
    <row r="30" spans="1:3" ht="15" customHeight="1" x14ac:dyDescent="0.25">
      <c r="A30" s="22"/>
      <c r="B30" s="23" t="s">
        <v>22</v>
      </c>
      <c r="C30" s="22"/>
    </row>
    <row r="31" spans="1:3" ht="14.25" customHeight="1" x14ac:dyDescent="0.25">
      <c r="A31" s="24" t="s">
        <v>23</v>
      </c>
      <c r="B31" s="25" t="s">
        <v>24</v>
      </c>
      <c r="C31" s="22"/>
    </row>
    <row r="32" spans="1:3" ht="15" customHeight="1" x14ac:dyDescent="0.25">
      <c r="A32" s="24"/>
      <c r="B32" s="25" t="s">
        <v>25</v>
      </c>
      <c r="C32" s="38">
        <v>4100.579999999999</v>
      </c>
    </row>
    <row r="33" spans="1:3" ht="18" customHeight="1" x14ac:dyDescent="0.25">
      <c r="A33" s="26" t="s">
        <v>26</v>
      </c>
      <c r="B33" s="25" t="s">
        <v>27</v>
      </c>
      <c r="C33" s="38">
        <v>0</v>
      </c>
    </row>
    <row r="34" spans="1:3" ht="15.75" x14ac:dyDescent="0.25">
      <c r="A34" s="24"/>
      <c r="B34" s="25" t="s">
        <v>25</v>
      </c>
      <c r="C34" s="38">
        <v>9651.9500000000007</v>
      </c>
    </row>
    <row r="35" spans="1:3" ht="47.25" x14ac:dyDescent="0.25">
      <c r="A35" s="24" t="s">
        <v>28</v>
      </c>
      <c r="B35" s="25" t="s">
        <v>29</v>
      </c>
      <c r="C35" s="38">
        <v>1320.5269999999998</v>
      </c>
    </row>
    <row r="36" spans="1:3" ht="14.25" customHeight="1" x14ac:dyDescent="0.25">
      <c r="A36" s="24" t="s">
        <v>30</v>
      </c>
      <c r="B36" s="25" t="s">
        <v>31</v>
      </c>
      <c r="C36" s="38">
        <v>95.417999999999992</v>
      </c>
    </row>
    <row r="37" spans="1:3" ht="15.75" x14ac:dyDescent="0.25">
      <c r="A37" s="24"/>
      <c r="B37" s="23" t="s">
        <v>32</v>
      </c>
      <c r="C37" s="21">
        <f>SUM(C32:C36)</f>
        <v>15168.474999999999</v>
      </c>
    </row>
    <row r="38" spans="1:3" ht="15" customHeight="1" x14ac:dyDescent="0.25">
      <c r="A38" s="24" t="s">
        <v>33</v>
      </c>
      <c r="B38" s="39" t="s">
        <v>34</v>
      </c>
      <c r="C38" s="38"/>
    </row>
    <row r="39" spans="1:3" ht="15.75" x14ac:dyDescent="0.25">
      <c r="A39" s="24" t="s">
        <v>35</v>
      </c>
      <c r="B39" s="25" t="s">
        <v>36</v>
      </c>
      <c r="C39" s="38">
        <v>4555.1750000000002</v>
      </c>
    </row>
    <row r="40" spans="1:3" ht="15.75" customHeight="1" x14ac:dyDescent="0.25">
      <c r="A40" s="24" t="s">
        <v>37</v>
      </c>
      <c r="B40" s="25" t="s">
        <v>38</v>
      </c>
      <c r="C40" s="38">
        <v>2168.7359999999999</v>
      </c>
    </row>
    <row r="41" spans="1:3" ht="13.5" customHeight="1" x14ac:dyDescent="0.25">
      <c r="A41" s="24" t="s">
        <v>39</v>
      </c>
      <c r="B41" s="25" t="s">
        <v>40</v>
      </c>
      <c r="C41" s="38">
        <v>1163.712</v>
      </c>
    </row>
    <row r="42" spans="1:3" ht="15.75" x14ac:dyDescent="0.25">
      <c r="A42" s="24" t="s">
        <v>41</v>
      </c>
      <c r="B42" s="25" t="s">
        <v>42</v>
      </c>
      <c r="C42" s="38">
        <v>1294.08</v>
      </c>
    </row>
    <row r="43" spans="1:3" ht="15.75" x14ac:dyDescent="0.25">
      <c r="A43" s="24" t="s">
        <v>43</v>
      </c>
      <c r="B43" s="25" t="s">
        <v>44</v>
      </c>
      <c r="C43" s="38">
        <v>8125.4700000000012</v>
      </c>
    </row>
    <row r="44" spans="1:3" ht="15.75" x14ac:dyDescent="0.25">
      <c r="A44" s="24" t="s">
        <v>45</v>
      </c>
      <c r="B44" s="25" t="s">
        <v>46</v>
      </c>
      <c r="C44" s="38">
        <v>5153.38</v>
      </c>
    </row>
    <row r="45" spans="1:3" ht="15.75" x14ac:dyDescent="0.25">
      <c r="A45" s="24" t="s">
        <v>47</v>
      </c>
      <c r="B45" s="25" t="s">
        <v>48</v>
      </c>
      <c r="C45" s="38">
        <v>1779.4839999999999</v>
      </c>
    </row>
    <row r="46" spans="1:3" ht="31.5" x14ac:dyDescent="0.25">
      <c r="A46" s="24" t="s">
        <v>49</v>
      </c>
      <c r="B46" s="25" t="s">
        <v>50</v>
      </c>
      <c r="C46" s="38">
        <v>286.2</v>
      </c>
    </row>
    <row r="47" spans="1:3" ht="31.5" x14ac:dyDescent="0.25">
      <c r="A47" s="24" t="s">
        <v>51</v>
      </c>
      <c r="B47" s="25" t="s">
        <v>52</v>
      </c>
      <c r="C47" s="38">
        <v>5698.8359999999993</v>
      </c>
    </row>
    <row r="48" spans="1:3" ht="15.75" x14ac:dyDescent="0.25">
      <c r="A48" s="24" t="s">
        <v>53</v>
      </c>
      <c r="B48" s="25" t="s">
        <v>54</v>
      </c>
      <c r="C48" s="38">
        <v>2503.7440000000001</v>
      </c>
    </row>
    <row r="49" spans="1:3" ht="15.75" x14ac:dyDescent="0.25">
      <c r="A49" s="27" t="s">
        <v>55</v>
      </c>
      <c r="B49" s="25" t="s">
        <v>56</v>
      </c>
      <c r="C49" s="38">
        <v>288.35400000000004</v>
      </c>
    </row>
    <row r="50" spans="1:3" ht="15.75" x14ac:dyDescent="0.25">
      <c r="A50" s="24"/>
      <c r="B50" s="23" t="s">
        <v>57</v>
      </c>
      <c r="C50" s="21">
        <f>SUM(C39:C49)</f>
        <v>33017.171000000002</v>
      </c>
    </row>
    <row r="51" spans="1:3" ht="15" customHeight="1" x14ac:dyDescent="0.25">
      <c r="A51" s="24"/>
      <c r="B51" s="39" t="s">
        <v>58</v>
      </c>
      <c r="C51" s="38"/>
    </row>
    <row r="52" spans="1:3" ht="15.75" x14ac:dyDescent="0.25">
      <c r="A52" s="28">
        <v>43103</v>
      </c>
      <c r="B52" s="25" t="s">
        <v>59</v>
      </c>
      <c r="C52" s="38">
        <v>10965.5</v>
      </c>
    </row>
    <row r="53" spans="1:3" ht="21" customHeight="1" x14ac:dyDescent="0.25">
      <c r="A53" s="28">
        <v>43134</v>
      </c>
      <c r="B53" s="25" t="s">
        <v>60</v>
      </c>
      <c r="C53" s="38">
        <v>7456.8</v>
      </c>
    </row>
    <row r="54" spans="1:3" ht="16.5" customHeight="1" x14ac:dyDescent="0.25">
      <c r="A54" s="28">
        <v>43162</v>
      </c>
      <c r="B54" s="25" t="s">
        <v>61</v>
      </c>
      <c r="C54" s="38">
        <v>3950.7000000000003</v>
      </c>
    </row>
    <row r="55" spans="1:3" ht="17.25" customHeight="1" x14ac:dyDescent="0.25">
      <c r="A55" s="28">
        <v>43193</v>
      </c>
      <c r="B55" s="25" t="s">
        <v>62</v>
      </c>
      <c r="C55" s="38">
        <v>553.79999999999995</v>
      </c>
    </row>
    <row r="56" spans="1:3" ht="20.25" customHeight="1" x14ac:dyDescent="0.25">
      <c r="A56" s="28">
        <v>43223</v>
      </c>
      <c r="B56" s="25" t="s">
        <v>63</v>
      </c>
      <c r="C56" s="38">
        <v>4337.04</v>
      </c>
    </row>
    <row r="57" spans="1:3" ht="15.75" x14ac:dyDescent="0.25">
      <c r="A57" s="28">
        <v>43315</v>
      </c>
      <c r="B57" s="25" t="s">
        <v>64</v>
      </c>
      <c r="C57" s="38">
        <v>1084.58</v>
      </c>
    </row>
    <row r="58" spans="1:3" ht="15.75" x14ac:dyDescent="0.25">
      <c r="A58" s="24"/>
      <c r="B58" s="23" t="s">
        <v>65</v>
      </c>
      <c r="C58" s="21">
        <f>SUM(C52:C57)</f>
        <v>28348.42</v>
      </c>
    </row>
    <row r="59" spans="1:3" ht="14.25" customHeight="1" x14ac:dyDescent="0.25">
      <c r="A59" s="24"/>
      <c r="B59" s="23" t="s">
        <v>66</v>
      </c>
      <c r="C59" s="38"/>
    </row>
    <row r="60" spans="1:3" ht="28.5" customHeight="1" x14ac:dyDescent="0.25">
      <c r="A60" s="24" t="s">
        <v>67</v>
      </c>
      <c r="B60" s="40" t="s">
        <v>68</v>
      </c>
      <c r="C60" s="38">
        <v>4121.7659999999996</v>
      </c>
    </row>
    <row r="61" spans="1:3" ht="31.5" x14ac:dyDescent="0.25">
      <c r="A61" s="24" t="s">
        <v>69</v>
      </c>
      <c r="B61" s="25" t="s">
        <v>70</v>
      </c>
      <c r="C61" s="38">
        <v>1373.922</v>
      </c>
    </row>
    <row r="62" spans="1:3" ht="15.75" x14ac:dyDescent="0.25">
      <c r="A62" s="24" t="s">
        <v>71</v>
      </c>
      <c r="B62" s="25" t="s">
        <v>72</v>
      </c>
      <c r="C62" s="38">
        <v>10448.592000000001</v>
      </c>
    </row>
    <row r="63" spans="1:3" ht="31.5" x14ac:dyDescent="0.25">
      <c r="A63" s="24" t="s">
        <v>73</v>
      </c>
      <c r="B63" s="25" t="s">
        <v>74</v>
      </c>
      <c r="C63" s="38">
        <v>2747.8440000000001</v>
      </c>
    </row>
    <row r="64" spans="1:3" ht="15.75" x14ac:dyDescent="0.25">
      <c r="A64" s="24"/>
      <c r="B64" s="23" t="s">
        <v>75</v>
      </c>
      <c r="C64" s="21">
        <f>SUM(C60:C63)</f>
        <v>18692.124</v>
      </c>
    </row>
    <row r="65" spans="1:3" ht="15.75" x14ac:dyDescent="0.25">
      <c r="A65" s="24"/>
      <c r="B65" s="23" t="s">
        <v>76</v>
      </c>
      <c r="C65" s="38"/>
    </row>
    <row r="66" spans="1:3" ht="31.5" x14ac:dyDescent="0.25">
      <c r="A66" s="24" t="s">
        <v>77</v>
      </c>
      <c r="B66" s="25" t="s">
        <v>78</v>
      </c>
      <c r="C66" s="38">
        <v>7056.1919999999982</v>
      </c>
    </row>
    <row r="67" spans="1:3" ht="15.75" x14ac:dyDescent="0.25">
      <c r="A67" s="24" t="s">
        <v>79</v>
      </c>
      <c r="B67" s="25" t="s">
        <v>80</v>
      </c>
      <c r="C67" s="38">
        <v>1967.5919999999994</v>
      </c>
    </row>
    <row r="68" spans="1:3" ht="15.75" x14ac:dyDescent="0.25">
      <c r="A68" s="24"/>
      <c r="B68" s="23" t="s">
        <v>81</v>
      </c>
      <c r="C68" s="21">
        <f>SUM(C66:C67)</f>
        <v>9023.7839999999978</v>
      </c>
    </row>
    <row r="69" spans="1:3" ht="15.75" x14ac:dyDescent="0.25">
      <c r="A69" s="24"/>
      <c r="B69" s="25"/>
      <c r="C69" s="21"/>
    </row>
    <row r="70" spans="1:3" ht="18.75" customHeight="1" x14ac:dyDescent="0.25">
      <c r="A70" s="29" t="s">
        <v>82</v>
      </c>
      <c r="B70" s="25" t="s">
        <v>83</v>
      </c>
      <c r="C70" s="21">
        <v>1127.0999999999999</v>
      </c>
    </row>
    <row r="71" spans="1:3" ht="18.75" customHeight="1" x14ac:dyDescent="0.25">
      <c r="A71" s="29" t="s">
        <v>84</v>
      </c>
      <c r="B71" s="25" t="s">
        <v>85</v>
      </c>
      <c r="C71" s="21">
        <v>1200.03</v>
      </c>
    </row>
    <row r="72" spans="1:3" ht="15.75" x14ac:dyDescent="0.25">
      <c r="A72" s="24"/>
      <c r="B72" s="25"/>
      <c r="C72" s="38"/>
    </row>
    <row r="73" spans="1:3" ht="15.75" x14ac:dyDescent="0.25">
      <c r="A73" s="24"/>
      <c r="B73" s="23" t="s">
        <v>86</v>
      </c>
      <c r="C73" s="38"/>
    </row>
    <row r="74" spans="1:3" ht="15.75" x14ac:dyDescent="0.25">
      <c r="A74" s="24" t="s">
        <v>87</v>
      </c>
      <c r="B74" s="25" t="s">
        <v>88</v>
      </c>
      <c r="C74" s="38">
        <v>4719.3999999999996</v>
      </c>
    </row>
    <row r="75" spans="1:3" ht="32.25" customHeight="1" x14ac:dyDescent="0.25">
      <c r="A75" s="24"/>
      <c r="B75" s="25" t="s">
        <v>89</v>
      </c>
      <c r="C75" s="38">
        <v>4594.9399999999996</v>
      </c>
    </row>
    <row r="76" spans="1:3" ht="31.5" x14ac:dyDescent="0.25">
      <c r="A76" s="24"/>
      <c r="B76" s="25" t="s">
        <v>90</v>
      </c>
      <c r="C76" s="38">
        <v>3938.52</v>
      </c>
    </row>
    <row r="77" spans="1:3" ht="15.75" x14ac:dyDescent="0.25">
      <c r="A77" s="24"/>
      <c r="B77" s="23" t="s">
        <v>91</v>
      </c>
      <c r="C77" s="21">
        <f>SUM(C74:C76)</f>
        <v>13252.86</v>
      </c>
    </row>
    <row r="78" spans="1:3" ht="15.75" x14ac:dyDescent="0.25">
      <c r="A78" s="24"/>
      <c r="B78" s="23" t="s">
        <v>92</v>
      </c>
      <c r="C78" s="21"/>
    </row>
    <row r="79" spans="1:3" ht="15.75" x14ac:dyDescent="0.25">
      <c r="A79" s="24" t="s">
        <v>93</v>
      </c>
      <c r="B79" s="25" t="s">
        <v>94</v>
      </c>
      <c r="C79" s="38">
        <v>0</v>
      </c>
    </row>
    <row r="80" spans="1:3" ht="15.75" x14ac:dyDescent="0.25">
      <c r="A80" s="24"/>
      <c r="B80" s="30" t="s">
        <v>95</v>
      </c>
      <c r="C80" s="38">
        <v>826.51</v>
      </c>
    </row>
    <row r="81" spans="1:3" ht="15.75" x14ac:dyDescent="0.25">
      <c r="A81" s="24"/>
      <c r="B81" s="31" t="s">
        <v>96</v>
      </c>
      <c r="C81" s="38">
        <v>1653.02</v>
      </c>
    </row>
    <row r="82" spans="1:3" ht="15.75" x14ac:dyDescent="0.25">
      <c r="A82" s="24" t="s">
        <v>97</v>
      </c>
      <c r="B82" s="25" t="s">
        <v>98</v>
      </c>
      <c r="C82" s="38">
        <v>0</v>
      </c>
    </row>
    <row r="83" spans="1:3" ht="15.75" x14ac:dyDescent="0.25">
      <c r="A83" s="32"/>
      <c r="B83" s="33" t="s">
        <v>99</v>
      </c>
      <c r="C83" s="38">
        <v>0</v>
      </c>
    </row>
    <row r="84" spans="1:3" ht="15.75" x14ac:dyDescent="0.25">
      <c r="A84" s="32" t="s">
        <v>100</v>
      </c>
      <c r="B84" s="34" t="s">
        <v>101</v>
      </c>
      <c r="C84" s="38">
        <v>996.96</v>
      </c>
    </row>
    <row r="85" spans="1:3" ht="15.75" x14ac:dyDescent="0.25">
      <c r="A85" s="32" t="s">
        <v>102</v>
      </c>
      <c r="B85" s="34" t="s">
        <v>103</v>
      </c>
      <c r="C85" s="38">
        <v>218.43</v>
      </c>
    </row>
    <row r="86" spans="1:3" ht="15.75" x14ac:dyDescent="0.25">
      <c r="A86" s="32" t="s">
        <v>104</v>
      </c>
      <c r="B86" s="34" t="s">
        <v>105</v>
      </c>
      <c r="C86" s="38"/>
    </row>
    <row r="87" spans="1:3" ht="15.75" x14ac:dyDescent="0.25">
      <c r="A87" s="32" t="s">
        <v>106</v>
      </c>
      <c r="B87" s="34" t="s">
        <v>107</v>
      </c>
      <c r="C87" s="38"/>
    </row>
    <row r="88" spans="1:3" ht="15.75" x14ac:dyDescent="0.25">
      <c r="A88" s="24"/>
      <c r="B88" s="30" t="s">
        <v>108</v>
      </c>
      <c r="C88" s="38">
        <v>0</v>
      </c>
    </row>
    <row r="89" spans="1:3" ht="15.75" x14ac:dyDescent="0.25">
      <c r="A89" s="24"/>
      <c r="B89" s="31" t="s">
        <v>109</v>
      </c>
      <c r="C89" s="38">
        <v>996.96</v>
      </c>
    </row>
    <row r="90" spans="1:3" ht="15.75" x14ac:dyDescent="0.25">
      <c r="A90" s="24"/>
      <c r="B90" s="31" t="s">
        <v>107</v>
      </c>
      <c r="C90" s="38"/>
    </row>
    <row r="91" spans="1:3" ht="15.75" x14ac:dyDescent="0.25">
      <c r="A91" s="24" t="s">
        <v>110</v>
      </c>
      <c r="B91" s="25" t="s">
        <v>111</v>
      </c>
      <c r="C91" s="38">
        <v>0</v>
      </c>
    </row>
    <row r="92" spans="1:3" ht="15.75" x14ac:dyDescent="0.25">
      <c r="A92" s="24"/>
      <c r="B92" s="30" t="s">
        <v>112</v>
      </c>
      <c r="C92" s="38">
        <v>269.87599999999998</v>
      </c>
    </row>
    <row r="93" spans="1:3" ht="31.5" x14ac:dyDescent="0.25">
      <c r="A93" s="24"/>
      <c r="B93" s="34" t="s">
        <v>113</v>
      </c>
      <c r="C93" s="38">
        <v>825.21</v>
      </c>
    </row>
    <row r="94" spans="1:3" ht="31.5" x14ac:dyDescent="0.25">
      <c r="A94" s="24"/>
      <c r="B94" s="34" t="s">
        <v>114</v>
      </c>
      <c r="C94" s="38">
        <v>1650.42</v>
      </c>
    </row>
    <row r="95" spans="1:3" ht="15.75" x14ac:dyDescent="0.25">
      <c r="A95" s="24"/>
      <c r="B95" s="30" t="s">
        <v>115</v>
      </c>
      <c r="C95" s="38">
        <v>574.88200000000006</v>
      </c>
    </row>
    <row r="96" spans="1:3" ht="15.75" x14ac:dyDescent="0.25">
      <c r="A96" s="24"/>
      <c r="B96" s="23" t="s">
        <v>116</v>
      </c>
      <c r="C96" s="21">
        <f>SUM(C80:C95)</f>
        <v>8012.268</v>
      </c>
    </row>
    <row r="97" spans="1:3" ht="15.75" x14ac:dyDescent="0.25">
      <c r="A97" s="29" t="s">
        <v>117</v>
      </c>
      <c r="B97" s="25" t="s">
        <v>118</v>
      </c>
      <c r="C97" s="21">
        <f>28360.464</f>
        <v>28360.464</v>
      </c>
    </row>
    <row r="98" spans="1:3" ht="19.5" customHeight="1" x14ac:dyDescent="0.25">
      <c r="A98" s="22"/>
      <c r="B98" s="35" t="s">
        <v>119</v>
      </c>
      <c r="C98" s="21">
        <f>C37+C50+C58+C64+C68+C70+C71+C77+C96+C97</f>
        <v>156202.696</v>
      </c>
    </row>
    <row r="99" spans="1:3" ht="12" hidden="1" thickBot="1" x14ac:dyDescent="0.25">
      <c r="A99" s="36"/>
      <c r="B99" s="37" t="s">
        <v>120</v>
      </c>
    </row>
    <row r="100" spans="1:3" ht="12" hidden="1" thickBot="1" x14ac:dyDescent="0.25">
      <c r="A100" s="12"/>
      <c r="B100" s="11" t="s">
        <v>121</v>
      </c>
    </row>
    <row r="101" spans="1:3" hidden="1" x14ac:dyDescent="0.2">
      <c r="A101" s="10"/>
      <c r="B101" s="14"/>
    </row>
    <row r="102" spans="1:3" hidden="1" x14ac:dyDescent="0.2">
      <c r="A102" s="10"/>
      <c r="B102" s="4" t="s">
        <v>122</v>
      </c>
    </row>
    <row r="103" spans="1:3" hidden="1" x14ac:dyDescent="0.2">
      <c r="A103" s="10"/>
    </row>
    <row r="104" spans="1:3" ht="12.75" hidden="1" x14ac:dyDescent="0.2">
      <c r="A104" s="10"/>
      <c r="B104" s="15" t="s">
        <v>123</v>
      </c>
    </row>
    <row r="105" spans="1:3" hidden="1" x14ac:dyDescent="0.2">
      <c r="A105" s="10"/>
      <c r="B105" s="14"/>
    </row>
    <row r="106" spans="1:3" hidden="1" x14ac:dyDescent="0.2">
      <c r="A106" s="10"/>
      <c r="B106" s="10"/>
    </row>
    <row r="107" spans="1:3" hidden="1" x14ac:dyDescent="0.2"/>
    <row r="108" spans="1:3" ht="11.25" hidden="1" customHeight="1" x14ac:dyDescent="0.2">
      <c r="B108" s="1" t="s">
        <v>124</v>
      </c>
    </row>
    <row r="109" spans="1:3" hidden="1" x14ac:dyDescent="0.2"/>
    <row r="110" spans="1:3" hidden="1" x14ac:dyDescent="0.2">
      <c r="B110" s="1" t="s">
        <v>125</v>
      </c>
    </row>
    <row r="111" spans="1:3" hidden="1" x14ac:dyDescent="0.2"/>
    <row r="112" spans="1:3" hidden="1" x14ac:dyDescent="0.2">
      <c r="B112" s="1" t="s">
        <v>126</v>
      </c>
    </row>
    <row r="113" spans="1:3" hidden="1" x14ac:dyDescent="0.2"/>
    <row r="114" spans="1:3" s="13" customFormat="1" ht="15.75" x14ac:dyDescent="0.25">
      <c r="A114" s="41"/>
      <c r="B114" s="42" t="s">
        <v>131</v>
      </c>
      <c r="C114" s="43">
        <v>144584.04</v>
      </c>
    </row>
    <row r="115" spans="1:3" s="13" customFormat="1" ht="15.75" x14ac:dyDescent="0.25">
      <c r="A115" s="41"/>
      <c r="B115" s="42" t="s">
        <v>132</v>
      </c>
      <c r="C115" s="43">
        <v>132726.63</v>
      </c>
    </row>
    <row r="116" spans="1:3" s="13" customFormat="1" ht="15.75" x14ac:dyDescent="0.25">
      <c r="A116" s="41"/>
      <c r="B116" s="42" t="s">
        <v>134</v>
      </c>
      <c r="C116" s="44">
        <f>C115-C98</f>
        <v>-23476.065999999992</v>
      </c>
    </row>
    <row r="117" spans="1:3" s="13" customFormat="1" ht="15.75" x14ac:dyDescent="0.25">
      <c r="A117" s="41"/>
      <c r="B117" s="42" t="s">
        <v>133</v>
      </c>
      <c r="C117" s="44">
        <f>C29+C116</f>
        <v>21590.846500000029</v>
      </c>
    </row>
    <row r="118" spans="1:3" s="13" customFormat="1" ht="15.75" x14ac:dyDescent="0.25">
      <c r="A118" s="45"/>
      <c r="C118" s="17"/>
    </row>
    <row r="119" spans="1:3" s="13" customFormat="1" ht="15.75" x14ac:dyDescent="0.25">
      <c r="A119" s="45"/>
      <c r="C119" s="17"/>
    </row>
    <row r="120" spans="1:3" s="13" customFormat="1" ht="15.75" x14ac:dyDescent="0.25">
      <c r="A120" s="45"/>
      <c r="C120" s="17"/>
    </row>
  </sheetData>
  <mergeCells count="4">
    <mergeCell ref="A27:B27"/>
    <mergeCell ref="A24:B24"/>
    <mergeCell ref="A25:B25"/>
    <mergeCell ref="A26:B2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2024-02-05T03:47:09Z</dcterms:created>
  <dcterms:modified xsi:type="dcterms:W3CDTF">2024-03-15T01:06:16Z</dcterms:modified>
</cp:coreProperties>
</file>