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Д.Пролетарита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8" i="1" l="1"/>
  <c r="C77" i="1" l="1"/>
  <c r="C55" i="1"/>
  <c r="C46" i="1"/>
  <c r="C42" i="1"/>
  <c r="C36" i="1"/>
  <c r="C28" i="1"/>
  <c r="C15" i="1"/>
  <c r="C79" i="1" l="1"/>
  <c r="C82" i="1" s="1"/>
  <c r="C83" i="1" s="1"/>
</calcChain>
</file>

<file path=xl/sharedStrings.xml><?xml version="1.0" encoding="utf-8"?>
<sst xmlns="http://schemas.openxmlformats.org/spreadsheetml/2006/main" count="116" uniqueCount="113">
  <si>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</si>
  <si>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</si>
  <si>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</si>
  <si>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</si>
  <si>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</si>
  <si>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- выше 2-го этажа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</si>
  <si>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</si>
  <si>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</si>
  <si>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</si>
  <si>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</si>
  <si>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</si>
  <si>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</si>
  <si>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</si>
  <si>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</si>
  <si>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</si>
  <si>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</si>
  <si>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</si>
  <si>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</si>
  <si>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</si>
  <si>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</si>
  <si>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</si>
  <si>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</si>
  <si>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</si>
  <si>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</si>
  <si>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</si>
  <si>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</si>
  <si>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</si>
  <si>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</si>
  <si>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</si>
  <si>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</si>
  <si>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</si>
  <si>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</si>
  <si>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</si>
  <si>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2.11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</si>
  <si>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</si>
  <si>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</si>
  <si>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</si>
  <si>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</si>
  <si>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</si>
  <si>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</si>
  <si>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</si>
  <si>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</si>
  <si>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</si>
  <si>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</si>
  <si>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</si>
  <si>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</si>
  <si>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</si>
  <si>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</si>
  <si>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</si>
  <si>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</si>
  <si>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</si>
  <si>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</si>
  <si>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</si>
  <si>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</si>
  <si>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</si>
  <si>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</si>
  <si>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</si>
  <si>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</si>
  <si>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</si>
  <si>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</si>
  <si>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</si>
  <si>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</si>
  <si>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</si>
  <si>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</si>
  <si>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</si>
  <si>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</si>
  <si>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</si>
  <si>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</si>
  <si>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</si>
  <si>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</si>
  <si>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</si>
  <si>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(тепло)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</si>
  <si>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</si>
  <si>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</si>
  <si>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</si>
  <si>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</si>
  <si>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</si>
  <si>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автомата ВА 4729 1Р 25А</t>
  </si>
  <si>
    <t>замена светильника Луч 220-С</t>
  </si>
  <si>
    <t>замена светильника СА-19 (1п тамбур)</t>
  </si>
  <si>
    <t>подключение розетки после электросчетчика (установка сжима ответвител. Y731м)</t>
  </si>
  <si>
    <t xml:space="preserve"> 9.2</t>
  </si>
  <si>
    <t>Текущий ремонт систем водоснабжения и водоотведения (непредвиденные работы)</t>
  </si>
  <si>
    <t>подготовка оборудования ИТП МКД к промывке системы отопления:</t>
  </si>
  <si>
    <t>а</t>
  </si>
  <si>
    <t>установка сантехнической прокладки 3/4 (ИТП)</t>
  </si>
  <si>
    <t>б</t>
  </si>
  <si>
    <t>устанановка шарового крана  Ду 25мм,Ду20мм</t>
  </si>
  <si>
    <t>в</t>
  </si>
  <si>
    <t>установка ниппель перехода Ду 1"*3/4;3/4</t>
  </si>
  <si>
    <t>г</t>
  </si>
  <si>
    <t>уплотнение соединений сантехническим льном</t>
  </si>
  <si>
    <t>смена крана шарового Ду 1/2</t>
  </si>
  <si>
    <t xml:space="preserve"> 9.3</t>
  </si>
  <si>
    <t>Текущий ремонт конструктивных элементов (непредвиденные работы)</t>
  </si>
  <si>
    <t>сбор для утилизации автопокрышек б/у с площадок ТКО от МКД ( Дик.Пролетариата 30,30А,32)</t>
  </si>
  <si>
    <t>ремонт контейнера ТБО с заменой днища 730*730*1,5 с добавлением уголков, сварочные работы, покраска (Д.Пролетариата 30,30А,32, Пер.Малый 1,1А)</t>
  </si>
  <si>
    <t>окраска МАФ (скамейки)</t>
  </si>
  <si>
    <t>транспортные услуги (вывоз травы)</t>
  </si>
  <si>
    <t>замена дверного навеса (1 под)</t>
  </si>
  <si>
    <t>установка пружины на дверь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</si>
  <si>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</si>
  <si>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</si>
  <si>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</si>
  <si>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Сумма затрат на содержание на год</t>
  </si>
  <si>
    <t>по управлению и обслуживанию</t>
  </si>
  <si>
    <t>МКД по ул.Диктатуры Пролетариата 32</t>
  </si>
  <si>
    <t xml:space="preserve">Отчет за 2023 г </t>
  </si>
  <si>
    <t>Результат на 01.01.2023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</si>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</sst>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d/m;@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2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/>
    <xf numFmtId="0" fontId="6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/>
    <xf numFmtId="2" fontId="6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164" fontId="4" fillId="0" borderId="1" xfId="0" applyNumberFormat="1" applyFont="1" applyFill="1" applyBorder="1"/>
    <xf numFmtId="0" fontId="4" fillId="0" borderId="1" xfId="0" applyNumberFormat="1" applyFont="1" applyFill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8" fillId="0" borderId="1" xfId="0" applyFont="1" applyBorder="1"/>
    <xf numFmtId="0" fontId="4" fillId="0" borderId="1" xfId="0" applyFont="1" applyFill="1" applyBorder="1"/>
    <xf numFmtId="2" fontId="4" fillId="0" borderId="1" xfId="0" applyNumberFormat="1" applyFont="1" applyFill="1" applyBorder="1"/>
    <xf numFmtId="16" fontId="4" fillId="0" borderId="1" xfId="0" applyNumberFormat="1" applyFont="1" applyFill="1" applyBorder="1"/>
    <xf numFmtId="0" fontId="6" fillId="0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/>
    <xf numFmtId="0" fontId="6" fillId="0" borderId="1" xfId="0" applyFont="1" applyFill="1" applyBorder="1"/>
    <xf numFmtId="0" fontId="4" fillId="0" borderId="1" xfId="1" applyFont="1" applyFill="1" applyBorder="1" applyAlignment="1">
      <alignment horizontal="center"/>
    </xf>
    <xf numFmtId="0" fontId="6" fillId="0" borderId="1" xfId="1" applyFont="1" applyFill="1" applyBorder="1"/>
    <xf numFmtId="2" fontId="6" fillId="0" borderId="1" xfId="2" applyNumberFormat="1" applyFont="1" applyFill="1" applyBorder="1" applyAlignment="1"/>
    <xf numFmtId="0" fontId="6" fillId="0" borderId="0" xfId="0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tabSelected="1" workbookViewId="0">
      <selection activeCell="F77" sqref="F77"/>
    </sheetView>
  </sheetViews>
  <sheetFormatPr defaultColWidth="9.140625" defaultRowHeight="12.75" x14ac:dyDescent="0.2"/>
  <cols>
    <col min="1" max="1" width="6.7109375" style="2" customWidth="1"/>
    <col min="2" max="2" width="72.85546875" style="2" customWidth="1"/>
    <col min="3" max="3" width="15.7109375" style="2" customWidth="1"/>
    <col min="4" max="34" width="14" style="2" customWidth="1"/>
    <col min="35" max="200" width="9.140625" style="2" customWidth="1"/>
    <col min="201" max="201" width="4" style="2" customWidth="1"/>
    <col min="202" max="202" width="49.28515625" style="2" customWidth="1"/>
    <col min="203" max="203" width="8.42578125" style="2" customWidth="1"/>
    <col min="204" max="204" width="7.28515625" style="2" customWidth="1"/>
    <col min="205" max="205" width="8.140625" style="2" customWidth="1"/>
    <col min="206" max="206" width="6" style="2" customWidth="1"/>
    <col min="207" max="207" width="9" style="2" customWidth="1"/>
    <col min="208" max="208" width="8.7109375" style="2" customWidth="1"/>
    <col min="209" max="209" width="10.5703125" style="2" customWidth="1"/>
    <col min="210" max="213" width="8.7109375" style="2" customWidth="1"/>
    <col min="214" max="220" width="8.85546875" style="2" customWidth="1"/>
    <col min="221" max="16384" width="9.140625" style="2"/>
  </cols>
  <sheetData>
    <row r="1" spans="1:3" s="3" customFormat="1" ht="15.75" x14ac:dyDescent="0.25">
      <c r="A1" s="28" t="s">
        <v>107</v>
      </c>
      <c r="B1" s="28"/>
      <c r="C1" s="4"/>
    </row>
    <row r="2" spans="1:3" s="3" customFormat="1" ht="15.75" x14ac:dyDescent="0.25">
      <c r="A2" s="28" t="s">
        <v>105</v>
      </c>
      <c r="B2" s="28"/>
      <c r="C2" s="4"/>
    </row>
    <row r="3" spans="1:3" s="3" customFormat="1" ht="15.75" x14ac:dyDescent="0.25">
      <c r="A3" s="28" t="s">
        <v>106</v>
      </c>
      <c r="B3" s="28"/>
      <c r="C3" s="4"/>
    </row>
    <row r="4" spans="1:3" s="3" customFormat="1" ht="15.75" x14ac:dyDescent="0.25">
      <c r="A4" s="27" t="s">
        <v>0</v>
      </c>
      <c r="B4" s="27"/>
      <c r="C4" s="5"/>
    </row>
    <row r="5" spans="1:3" s="3" customFormat="1" ht="15.75" x14ac:dyDescent="0.25">
      <c r="A5" s="6"/>
      <c r="B5" s="6"/>
      <c r="C5" s="5"/>
    </row>
    <row r="6" spans="1:3" s="3" customFormat="1" ht="16.5" customHeight="1" x14ac:dyDescent="0.25">
      <c r="A6" s="7"/>
      <c r="B6" s="8" t="s">
        <v>108</v>
      </c>
      <c r="C6" s="9">
        <v>29049.665499999974</v>
      </c>
    </row>
    <row r="7" spans="1:3" ht="15.75" customHeight="1" x14ac:dyDescent="0.25">
      <c r="A7" s="18"/>
      <c r="B7" s="11" t="s">
        <v>1</v>
      </c>
      <c r="C7" s="18"/>
    </row>
    <row r="8" spans="1:3" ht="15.75" x14ac:dyDescent="0.25">
      <c r="A8" s="13" t="s">
        <v>2</v>
      </c>
      <c r="B8" s="10" t="s">
        <v>3</v>
      </c>
      <c r="C8" s="18"/>
    </row>
    <row r="9" spans="1:3" ht="14.25" customHeight="1" x14ac:dyDescent="0.25">
      <c r="A9" s="13"/>
      <c r="B9" s="10" t="s">
        <v>4</v>
      </c>
      <c r="C9" s="19">
        <v>10780.387199999997</v>
      </c>
    </row>
    <row r="10" spans="1:3" ht="15.75" x14ac:dyDescent="0.25">
      <c r="A10" s="13"/>
      <c r="B10" s="10" t="s">
        <v>5</v>
      </c>
      <c r="C10" s="19">
        <v>2789.9334000000003</v>
      </c>
    </row>
    <row r="11" spans="1:3" ht="15.75" x14ac:dyDescent="0.25">
      <c r="A11" s="20" t="s">
        <v>6</v>
      </c>
      <c r="B11" s="10" t="s">
        <v>7</v>
      </c>
      <c r="C11" s="19">
        <v>0</v>
      </c>
    </row>
    <row r="12" spans="1:3" ht="15.75" x14ac:dyDescent="0.25">
      <c r="A12" s="13"/>
      <c r="B12" s="10" t="s">
        <v>4</v>
      </c>
      <c r="C12" s="19">
        <v>12687.444000000001</v>
      </c>
    </row>
    <row r="13" spans="1:3" ht="15.75" x14ac:dyDescent="0.25">
      <c r="A13" s="13"/>
      <c r="B13" s="10" t="s">
        <v>5</v>
      </c>
      <c r="C13" s="19">
        <v>4408.5336000000007</v>
      </c>
    </row>
    <row r="14" spans="1:3" ht="47.25" x14ac:dyDescent="0.25">
      <c r="A14" s="13" t="s">
        <v>8</v>
      </c>
      <c r="B14" s="10" t="s">
        <v>9</v>
      </c>
      <c r="C14" s="19">
        <v>1769.5449999999998</v>
      </c>
    </row>
    <row r="15" spans="1:3" ht="15.75" x14ac:dyDescent="0.25">
      <c r="A15" s="13"/>
      <c r="B15" s="11" t="s">
        <v>10</v>
      </c>
      <c r="C15" s="9">
        <f>SUM(C9:C14)</f>
        <v>32435.843199999996</v>
      </c>
    </row>
    <row r="16" spans="1:3" ht="11.25" customHeight="1" x14ac:dyDescent="0.25">
      <c r="A16" s="13" t="s">
        <v>11</v>
      </c>
      <c r="B16" s="21" t="s">
        <v>12</v>
      </c>
      <c r="C16" s="19"/>
    </row>
    <row r="17" spans="1:3" ht="15.75" x14ac:dyDescent="0.25">
      <c r="A17" s="13" t="s">
        <v>13</v>
      </c>
      <c r="B17" s="10" t="s">
        <v>14</v>
      </c>
      <c r="C17" s="19">
        <v>1760.7649999999999</v>
      </c>
    </row>
    <row r="18" spans="1:3" ht="15.75" x14ac:dyDescent="0.25">
      <c r="A18" s="13" t="s">
        <v>15</v>
      </c>
      <c r="B18" s="10" t="s">
        <v>16</v>
      </c>
      <c r="C18" s="19">
        <v>1508.472</v>
      </c>
    </row>
    <row r="19" spans="1:3" ht="15.75" x14ac:dyDescent="0.25">
      <c r="A19" s="13" t="s">
        <v>17</v>
      </c>
      <c r="B19" s="10" t="s">
        <v>18</v>
      </c>
      <c r="C19" s="19">
        <v>809.42400000000021</v>
      </c>
    </row>
    <row r="20" spans="1:3" ht="15.75" x14ac:dyDescent="0.25">
      <c r="A20" s="13" t="s">
        <v>19</v>
      </c>
      <c r="B20" s="10" t="s">
        <v>20</v>
      </c>
      <c r="C20" s="19">
        <v>229.15999999999997</v>
      </c>
    </row>
    <row r="21" spans="1:3" ht="15" customHeight="1" x14ac:dyDescent="0.25">
      <c r="A21" s="13" t="s">
        <v>21</v>
      </c>
      <c r="B21" s="10" t="s">
        <v>22</v>
      </c>
      <c r="C21" s="19">
        <v>14234.985000000002</v>
      </c>
    </row>
    <row r="22" spans="1:3" ht="15.75" x14ac:dyDescent="0.25">
      <c r="A22" s="13" t="s">
        <v>23</v>
      </c>
      <c r="B22" s="10" t="s">
        <v>24</v>
      </c>
      <c r="C22" s="19">
        <v>9028.19</v>
      </c>
    </row>
    <row r="23" spans="1:3" ht="15.75" x14ac:dyDescent="0.25">
      <c r="A23" s="13" t="s">
        <v>25</v>
      </c>
      <c r="B23" s="10" t="s">
        <v>26</v>
      </c>
      <c r="C23" s="19">
        <v>2355.7240000000002</v>
      </c>
    </row>
    <row r="24" spans="1:3" ht="31.5" x14ac:dyDescent="0.25">
      <c r="A24" s="13" t="s">
        <v>27</v>
      </c>
      <c r="B24" s="10" t="s">
        <v>28</v>
      </c>
      <c r="C24" s="19">
        <v>3424.5420000000008</v>
      </c>
    </row>
    <row r="25" spans="1:3" ht="47.25" x14ac:dyDescent="0.25">
      <c r="A25" s="13" t="s">
        <v>29</v>
      </c>
      <c r="B25" s="10" t="s">
        <v>30</v>
      </c>
      <c r="C25" s="19">
        <v>9221.4719999999979</v>
      </c>
    </row>
    <row r="26" spans="1:3" ht="15.75" x14ac:dyDescent="0.25">
      <c r="A26" s="13" t="s">
        <v>31</v>
      </c>
      <c r="B26" s="10" t="s">
        <v>32</v>
      </c>
      <c r="C26" s="19">
        <v>1741.4880000000001</v>
      </c>
    </row>
    <row r="27" spans="1:3" ht="15.75" x14ac:dyDescent="0.25">
      <c r="A27" s="13" t="s">
        <v>33</v>
      </c>
      <c r="B27" s="10" t="s">
        <v>34</v>
      </c>
      <c r="C27" s="19">
        <v>458.84700000000004</v>
      </c>
    </row>
    <row r="28" spans="1:3" ht="13.5" customHeight="1" x14ac:dyDescent="0.25">
      <c r="A28" s="13"/>
      <c r="B28" s="11" t="s">
        <v>35</v>
      </c>
      <c r="C28" s="9">
        <f>SUM(C17:C27)</f>
        <v>44773.06900000001</v>
      </c>
    </row>
    <row r="29" spans="1:3" ht="14.25" customHeight="1" x14ac:dyDescent="0.25">
      <c r="A29" s="13"/>
      <c r="B29" s="21" t="s">
        <v>36</v>
      </c>
      <c r="C29" s="19"/>
    </row>
    <row r="30" spans="1:3" s="1" customFormat="1" ht="13.5" customHeight="1" x14ac:dyDescent="0.25">
      <c r="A30" s="12">
        <v>43103</v>
      </c>
      <c r="B30" s="10" t="s">
        <v>37</v>
      </c>
      <c r="C30" s="19">
        <v>13534.5</v>
      </c>
    </row>
    <row r="31" spans="1:3" s="1" customFormat="1" ht="12" customHeight="1" x14ac:dyDescent="0.25">
      <c r="A31" s="12">
        <v>43134</v>
      </c>
      <c r="B31" s="10" t="s">
        <v>38</v>
      </c>
      <c r="C31" s="19">
        <v>11059.008</v>
      </c>
    </row>
    <row r="32" spans="1:3" s="1" customFormat="1" ht="12" customHeight="1" x14ac:dyDescent="0.25">
      <c r="A32" s="12">
        <v>43162</v>
      </c>
      <c r="B32" s="10" t="s">
        <v>39</v>
      </c>
      <c r="C32" s="19">
        <v>8788.7880000000005</v>
      </c>
    </row>
    <row r="33" spans="1:3" s="1" customFormat="1" ht="12.75" customHeight="1" x14ac:dyDescent="0.25">
      <c r="A33" s="12">
        <v>43193</v>
      </c>
      <c r="B33" s="10" t="s">
        <v>40</v>
      </c>
      <c r="C33" s="19">
        <v>821.32799999999997</v>
      </c>
    </row>
    <row r="34" spans="1:3" s="1" customFormat="1" ht="12" customHeight="1" x14ac:dyDescent="0.25">
      <c r="A34" s="12">
        <v>43223</v>
      </c>
      <c r="B34" s="10" t="s">
        <v>41</v>
      </c>
      <c r="C34" s="19">
        <v>5782.72</v>
      </c>
    </row>
    <row r="35" spans="1:3" ht="15.75" x14ac:dyDescent="0.25">
      <c r="A35" s="13" t="s">
        <v>42</v>
      </c>
      <c r="B35" s="10" t="s">
        <v>43</v>
      </c>
      <c r="C35" s="19">
        <v>1316.99</v>
      </c>
    </row>
    <row r="36" spans="1:3" ht="15.75" x14ac:dyDescent="0.25">
      <c r="A36" s="13"/>
      <c r="B36" s="11" t="s">
        <v>44</v>
      </c>
      <c r="C36" s="9">
        <f>SUM(C30:C35)</f>
        <v>41303.334000000003</v>
      </c>
    </row>
    <row r="37" spans="1:3" ht="23.25" customHeight="1" x14ac:dyDescent="0.25">
      <c r="A37" s="13"/>
      <c r="B37" s="11" t="s">
        <v>45</v>
      </c>
      <c r="C37" s="19"/>
    </row>
    <row r="38" spans="1:3" ht="15.75" x14ac:dyDescent="0.25">
      <c r="A38" s="13" t="s">
        <v>46</v>
      </c>
      <c r="B38" s="10" t="s">
        <v>47</v>
      </c>
      <c r="C38" s="19">
        <v>6082.7759999999998</v>
      </c>
    </row>
    <row r="39" spans="1:3" ht="15.75" x14ac:dyDescent="0.25">
      <c r="A39" s="13" t="s">
        <v>48</v>
      </c>
      <c r="B39" s="10" t="s">
        <v>49</v>
      </c>
      <c r="C39" s="19">
        <v>2027.5920000000001</v>
      </c>
    </row>
    <row r="40" spans="1:3" ht="15.75" x14ac:dyDescent="0.25">
      <c r="A40" s="13" t="s">
        <v>50</v>
      </c>
      <c r="B40" s="10" t="s">
        <v>51</v>
      </c>
      <c r="C40" s="19">
        <v>10279.807999999999</v>
      </c>
    </row>
    <row r="41" spans="1:3" ht="15.75" x14ac:dyDescent="0.25">
      <c r="A41" s="13" t="s">
        <v>52</v>
      </c>
      <c r="B41" s="10" t="s">
        <v>53</v>
      </c>
      <c r="C41" s="19">
        <v>4055.1840000000002</v>
      </c>
    </row>
    <row r="42" spans="1:3" ht="15.75" x14ac:dyDescent="0.25">
      <c r="A42" s="13"/>
      <c r="B42" s="11" t="s">
        <v>54</v>
      </c>
      <c r="C42" s="9">
        <f>SUM(C38:C41)</f>
        <v>22445.360000000001</v>
      </c>
    </row>
    <row r="43" spans="1:3" ht="15.75" x14ac:dyDescent="0.25">
      <c r="A43" s="13"/>
      <c r="B43" s="11" t="s">
        <v>55</v>
      </c>
      <c r="C43" s="19"/>
    </row>
    <row r="44" spans="1:3" ht="31.5" x14ac:dyDescent="0.25">
      <c r="A44" s="13" t="s">
        <v>56</v>
      </c>
      <c r="B44" s="10" t="s">
        <v>57</v>
      </c>
      <c r="C44" s="19">
        <v>10413.312</v>
      </c>
    </row>
    <row r="45" spans="1:3" ht="15.75" x14ac:dyDescent="0.25">
      <c r="A45" s="13" t="s">
        <v>58</v>
      </c>
      <c r="B45" s="10" t="s">
        <v>59</v>
      </c>
      <c r="C45" s="19">
        <v>2903.712</v>
      </c>
    </row>
    <row r="46" spans="1:3" ht="15.75" x14ac:dyDescent="0.25">
      <c r="A46" s="13"/>
      <c r="B46" s="11" t="s">
        <v>60</v>
      </c>
      <c r="C46" s="9">
        <f>SUM(C44:C45)</f>
        <v>13317.023999999999</v>
      </c>
    </row>
    <row r="47" spans="1:3" ht="15.75" x14ac:dyDescent="0.25">
      <c r="A47" s="22" t="s">
        <v>61</v>
      </c>
      <c r="B47" s="10" t="s">
        <v>62</v>
      </c>
      <c r="C47" s="9">
        <v>1054.68</v>
      </c>
    </row>
    <row r="48" spans="1:3" ht="15.75" x14ac:dyDescent="0.25">
      <c r="A48" s="22" t="s">
        <v>63</v>
      </c>
      <c r="B48" s="10" t="s">
        <v>64</v>
      </c>
      <c r="C48" s="9">
        <v>1497.2320000000002</v>
      </c>
    </row>
    <row r="49" spans="1:3" ht="15.75" x14ac:dyDescent="0.25">
      <c r="A49" s="13"/>
      <c r="B49" s="11" t="s">
        <v>65</v>
      </c>
      <c r="C49" s="19"/>
    </row>
    <row r="50" spans="1:3" ht="15.75" x14ac:dyDescent="0.25">
      <c r="A50" s="13" t="s">
        <v>66</v>
      </c>
      <c r="B50" s="10" t="s">
        <v>67</v>
      </c>
      <c r="C50" s="19">
        <v>4045.1999999999994</v>
      </c>
    </row>
    <row r="51" spans="1:3" ht="15.75" x14ac:dyDescent="0.25">
      <c r="A51" s="13" t="s">
        <v>68</v>
      </c>
      <c r="B51" s="10" t="s">
        <v>69</v>
      </c>
      <c r="C51" s="19">
        <v>5368.44</v>
      </c>
    </row>
    <row r="52" spans="1:3" ht="47.25" x14ac:dyDescent="0.25">
      <c r="A52" s="13"/>
      <c r="B52" s="10" t="s">
        <v>70</v>
      </c>
      <c r="C52" s="19">
        <v>3938.52</v>
      </c>
    </row>
    <row r="53" spans="1:3" ht="47.25" x14ac:dyDescent="0.25">
      <c r="A53" s="13"/>
      <c r="B53" s="10" t="s">
        <v>71</v>
      </c>
      <c r="C53" s="19">
        <v>3938.52</v>
      </c>
    </row>
    <row r="54" spans="1:3" ht="47.25" x14ac:dyDescent="0.25">
      <c r="A54" s="13"/>
      <c r="B54" s="10" t="s">
        <v>72</v>
      </c>
      <c r="C54" s="19">
        <v>7877.04</v>
      </c>
    </row>
    <row r="55" spans="1:3" ht="15.75" x14ac:dyDescent="0.25">
      <c r="A55" s="13"/>
      <c r="B55" s="11" t="s">
        <v>73</v>
      </c>
      <c r="C55" s="9">
        <f>SUM(C50:C54)</f>
        <v>25167.72</v>
      </c>
    </row>
    <row r="56" spans="1:3" ht="15.75" x14ac:dyDescent="0.25">
      <c r="A56" s="13"/>
      <c r="B56" s="11" t="s">
        <v>74</v>
      </c>
      <c r="C56" s="19"/>
    </row>
    <row r="57" spans="1:3" ht="15.75" x14ac:dyDescent="0.25">
      <c r="A57" s="13" t="s">
        <v>75</v>
      </c>
      <c r="B57" s="11" t="s">
        <v>76</v>
      </c>
      <c r="C57" s="19"/>
    </row>
    <row r="58" spans="1:3" ht="15.75" x14ac:dyDescent="0.25">
      <c r="A58" s="13"/>
      <c r="B58" s="14" t="s">
        <v>77</v>
      </c>
      <c r="C58" s="19"/>
    </row>
    <row r="59" spans="1:3" ht="15.75" x14ac:dyDescent="0.25">
      <c r="A59" s="13"/>
      <c r="B59" s="14" t="s">
        <v>78</v>
      </c>
      <c r="C59" s="19">
        <v>1713</v>
      </c>
    </row>
    <row r="60" spans="1:3" ht="15.75" x14ac:dyDescent="0.25">
      <c r="A60" s="13"/>
      <c r="B60" s="14" t="s">
        <v>79</v>
      </c>
      <c r="C60" s="19">
        <v>826.51</v>
      </c>
    </row>
    <row r="61" spans="1:3" ht="31.5" x14ac:dyDescent="0.25">
      <c r="A61" s="13"/>
      <c r="B61" s="14" t="s">
        <v>80</v>
      </c>
      <c r="C61" s="19">
        <v>515.84</v>
      </c>
    </row>
    <row r="62" spans="1:3" ht="31.5" x14ac:dyDescent="0.25">
      <c r="A62" s="13" t="s">
        <v>81</v>
      </c>
      <c r="B62" s="11" t="s">
        <v>82</v>
      </c>
      <c r="C62" s="19">
        <v>0</v>
      </c>
    </row>
    <row r="63" spans="1:3" ht="31.5" x14ac:dyDescent="0.25">
      <c r="A63" s="15"/>
      <c r="B63" s="16" t="s">
        <v>83</v>
      </c>
      <c r="C63" s="19">
        <v>0</v>
      </c>
    </row>
    <row r="64" spans="1:3" ht="15.75" x14ac:dyDescent="0.25">
      <c r="A64" s="15" t="s">
        <v>84</v>
      </c>
      <c r="B64" s="14" t="s">
        <v>85</v>
      </c>
      <c r="C64" s="19"/>
    </row>
    <row r="65" spans="1:3" ht="15.75" x14ac:dyDescent="0.25">
      <c r="A65" s="15" t="s">
        <v>86</v>
      </c>
      <c r="B65" s="14" t="s">
        <v>87</v>
      </c>
      <c r="C65" s="19">
        <v>1993.92</v>
      </c>
    </row>
    <row r="66" spans="1:3" ht="15.75" x14ac:dyDescent="0.25">
      <c r="A66" s="15" t="s">
        <v>88</v>
      </c>
      <c r="B66" s="14" t="s">
        <v>89</v>
      </c>
      <c r="C66" s="19">
        <v>436.86</v>
      </c>
    </row>
    <row r="67" spans="1:3" ht="15.75" x14ac:dyDescent="0.25">
      <c r="A67" s="15" t="s">
        <v>90</v>
      </c>
      <c r="B67" s="14" t="s">
        <v>91</v>
      </c>
      <c r="C67" s="19"/>
    </row>
    <row r="68" spans="1:3" ht="15.75" x14ac:dyDescent="0.25">
      <c r="A68" s="15"/>
      <c r="B68" s="17" t="s">
        <v>92</v>
      </c>
      <c r="C68" s="19">
        <v>996.96</v>
      </c>
    </row>
    <row r="69" spans="1:3" ht="15.75" x14ac:dyDescent="0.25">
      <c r="A69" s="15"/>
      <c r="B69" s="17" t="s">
        <v>91</v>
      </c>
      <c r="C69" s="19"/>
    </row>
    <row r="70" spans="1:3" ht="31.5" x14ac:dyDescent="0.25">
      <c r="A70" s="13" t="s">
        <v>93</v>
      </c>
      <c r="B70" s="11" t="s">
        <v>94</v>
      </c>
      <c r="C70" s="19">
        <v>0</v>
      </c>
    </row>
    <row r="71" spans="1:3" ht="31.5" x14ac:dyDescent="0.25">
      <c r="A71" s="13"/>
      <c r="B71" s="14" t="s">
        <v>95</v>
      </c>
      <c r="C71" s="19">
        <v>160</v>
      </c>
    </row>
    <row r="72" spans="1:3" ht="47.25" x14ac:dyDescent="0.25">
      <c r="A72" s="13"/>
      <c r="B72" s="14" t="s">
        <v>96</v>
      </c>
      <c r="C72" s="19">
        <v>991.34400000000005</v>
      </c>
    </row>
    <row r="73" spans="1:3" ht="15.75" x14ac:dyDescent="0.25">
      <c r="A73" s="13"/>
      <c r="B73" s="17" t="s">
        <v>97</v>
      </c>
      <c r="C73" s="19">
        <v>627.14400000000001</v>
      </c>
    </row>
    <row r="74" spans="1:3" ht="15.75" x14ac:dyDescent="0.25">
      <c r="A74" s="13"/>
      <c r="B74" s="17" t="s">
        <v>98</v>
      </c>
      <c r="C74" s="19">
        <v>800</v>
      </c>
    </row>
    <row r="75" spans="1:3" ht="15.75" x14ac:dyDescent="0.25">
      <c r="A75" s="13"/>
      <c r="B75" s="10" t="s">
        <v>99</v>
      </c>
      <c r="C75" s="19">
        <v>326.88</v>
      </c>
    </row>
    <row r="76" spans="1:3" ht="15.75" x14ac:dyDescent="0.25">
      <c r="A76" s="13"/>
      <c r="B76" s="10" t="s">
        <v>100</v>
      </c>
      <c r="C76" s="19">
        <v>397.79</v>
      </c>
    </row>
    <row r="77" spans="1:3" ht="15.75" x14ac:dyDescent="0.25">
      <c r="A77" s="13"/>
      <c r="B77" s="11" t="s">
        <v>101</v>
      </c>
      <c r="C77" s="9">
        <f>SUM(C58:C76)</f>
        <v>9786.2479999999996</v>
      </c>
    </row>
    <row r="78" spans="1:3" ht="15.75" x14ac:dyDescent="0.25">
      <c r="A78" s="22" t="s">
        <v>102</v>
      </c>
      <c r="B78" s="10" t="s">
        <v>103</v>
      </c>
      <c r="C78" s="9">
        <f>41853.504</f>
        <v>41853.504000000001</v>
      </c>
    </row>
    <row r="79" spans="1:3" ht="15.75" x14ac:dyDescent="0.25">
      <c r="A79" s="18"/>
      <c r="B79" s="23" t="s">
        <v>104</v>
      </c>
      <c r="C79" s="9">
        <f>C15+C28+C36+C42+C46+C47+C48+C55+C77+C78</f>
        <v>233634.01419999998</v>
      </c>
    </row>
    <row r="80" spans="1:3" s="3" customFormat="1" ht="15.75" x14ac:dyDescent="0.25">
      <c r="A80" s="24"/>
      <c r="B80" s="25" t="s">
        <v>109</v>
      </c>
      <c r="C80" s="26">
        <v>179930.04</v>
      </c>
    </row>
    <row r="81" spans="1:3" s="3" customFormat="1" ht="15.75" x14ac:dyDescent="0.25">
      <c r="A81" s="24"/>
      <c r="B81" s="25" t="s">
        <v>110</v>
      </c>
      <c r="C81" s="26">
        <v>198316.46</v>
      </c>
    </row>
    <row r="82" spans="1:3" s="3" customFormat="1" ht="15.75" x14ac:dyDescent="0.25">
      <c r="A82" s="24"/>
      <c r="B82" s="25" t="s">
        <v>112</v>
      </c>
      <c r="C82" s="26">
        <f>C81-C79</f>
        <v>-35317.554199999984</v>
      </c>
    </row>
    <row r="83" spans="1:3" s="3" customFormat="1" ht="15.75" x14ac:dyDescent="0.25">
      <c r="A83" s="24"/>
      <c r="B83" s="25" t="s">
        <v>111</v>
      </c>
      <c r="C83" s="26">
        <f>C6+C82</f>
        <v>-6267.8887000000104</v>
      </c>
    </row>
    <row r="84" spans="1:3" s="3" customFormat="1" ht="15.75" x14ac:dyDescent="0.25">
      <c r="C84" s="5"/>
    </row>
    <row r="85" spans="1:3" s="3" customFormat="1" ht="15.75" x14ac:dyDescent="0.25">
      <c r="C85" s="5"/>
    </row>
    <row r="86" spans="1:3" s="3" customFormat="1" ht="15.75" x14ac:dyDescent="0.25">
      <c r="C86" s="5"/>
    </row>
    <row r="87" spans="1:3" s="3" customFormat="1" ht="15.75" x14ac:dyDescent="0.25">
      <c r="C87" s="5"/>
    </row>
  </sheetData>
  <mergeCells count="4">
    <mergeCell ref="A4:B4"/>
    <mergeCell ref="A1:B1"/>
    <mergeCell ref="A2:B2"/>
    <mergeCell ref="A3:B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2024-02-05T06:57:29Z</dcterms:created>
  <dcterms:modified xsi:type="dcterms:W3CDTF">2024-03-15T01:12:54Z</dcterms:modified>
</cp:coreProperties>
</file>