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.Малый Л.Толстого 8-мар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7" i="1" l="1"/>
  <c r="C66" i="1"/>
  <c r="C68" i="1" s="1"/>
  <c r="C71" i="1" s="1"/>
  <c r="C72" i="1" s="1"/>
  <c r="C54" i="1"/>
  <c r="C45" i="1"/>
  <c r="C41" i="1"/>
  <c r="C35" i="1"/>
  <c r="C26" i="1"/>
  <c r="C13" i="1"/>
</calcChain>
</file>

<file path=xl/sharedStrings.xml><?xml version="1.0" encoding="utf-8"?>
<sst xmlns="http://schemas.openxmlformats.org/spreadsheetml/2006/main" count="109" uniqueCount="108">
  <si>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</si>
  <si>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</si>
  <si>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</si>
  <si>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</si>
  <si>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</si>
  <si>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</si>
  <si>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</si>
  <si>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</si>
  <si>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</si>
  <si>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</si>
  <si>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</si>
  <si>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</si>
  <si>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</si>
  <si>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</si>
  <si>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</si>
  <si>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</si>
  <si>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</si>
  <si>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</si>
  <si>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</si>
  <si>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</si>
  <si>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</si>
  <si>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</si>
  <si>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</si>
  <si>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</si>
  <si>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</si>
  <si>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</si>
  <si>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</si>
  <si>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</si>
  <si>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</si>
  <si>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</si>
  <si>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</si>
  <si>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</si>
  <si>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</si>
  <si>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</si>
  <si>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</si>
  <si>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</si>
  <si>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</si>
  <si>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</si>
  <si>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</si>
  <si>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</si>
  <si>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</si>
  <si>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</si>
  <si>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</si>
  <si>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</si>
  <si>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</si>
  <si>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</si>
  <si>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</si>
  <si>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</si>
  <si>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</si>
  <si>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3.11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</si>
  <si>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</si>
  <si>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</si>
  <si>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</si>
  <si>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</si>
  <si>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</si>
  <si>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</si>
  <si>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</si>
  <si>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</si>
  <si>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</si>
  <si>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</si>
  <si>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</si>
  <si>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</si>
  <si>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</si>
  <si>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</si>
  <si>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</si>
  <si>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</si>
  <si>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</si>
  <si>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</si>
  <si>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</si>
  <si>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</si>
  <si>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</si>
  <si>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</si>
  <si>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</si>
  <si>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</si>
  <si>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</si>
  <si>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</si>
  <si>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</si>
  <si>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</si>
  <si>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</si>
  <si>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</si>
  <si>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</si>
  <si>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</si>
  <si>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</si>
  <si>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</si>
  <si>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автоматического выключателя 25 А - 2 подъезд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</si>
  <si>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</si>
  <si>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</si>
  <si>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</si>
  <si>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</si>
  <si>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</si>
  <si>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замена вентиля Ду 15 мм в подвале</t>
  </si>
  <si>
    <t>уплотнение соединений сантехническим льном</t>
  </si>
  <si>
    <t xml:space="preserve"> 9.3</t>
  </si>
  <si>
    <t>Текущий ремонт конструктивных элементов (непредвиденные работы)</t>
  </si>
  <si>
    <t>очистка кровли от снега с телевышки над кв.12</t>
  </si>
  <si>
    <t>окраска МАФ (скамейки)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</si>
  <si>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</si>
  <si>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</si>
  <si>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</si>
  <si>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</si>
  <si>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</si>
  <si>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 Л.Толстого 4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</si>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</sst>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2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0" borderId="0" xfId="0" applyNumberFormat="1" applyFont="1" applyFill="1"/>
    <xf numFmtId="0" fontId="5" fillId="0" borderId="1" xfId="0" applyFont="1" applyFill="1" applyBorder="1" applyAlignment="1">
      <alignment wrapText="1"/>
    </xf>
    <xf numFmtId="0" fontId="2" fillId="0" borderId="1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Fill="1" applyBorder="1"/>
    <xf numFmtId="16" fontId="2" fillId="0" borderId="1" xfId="0" applyNumberFormat="1" applyFont="1" applyFill="1" applyBorder="1"/>
    <xf numFmtId="0" fontId="3" fillId="0" borderId="1" xfId="0" applyNumberFormat="1" applyFont="1" applyFill="1" applyBorder="1"/>
    <xf numFmtId="0" fontId="3" fillId="0" borderId="1" xfId="0" applyFont="1" applyFill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46" workbookViewId="0">
      <selection activeCell="C57" sqref="C57"/>
    </sheetView>
  </sheetViews>
  <sheetFormatPr defaultColWidth="9.140625" defaultRowHeight="12.75" x14ac:dyDescent="0.2"/>
  <cols>
    <col min="1" max="1" width="5.5703125" style="1" customWidth="1"/>
    <col min="2" max="2" width="79.85546875" style="1" customWidth="1"/>
    <col min="3" max="3" width="15.28515625" style="1" customWidth="1"/>
    <col min="4" max="199" width="9.140625" style="1" customWidth="1"/>
    <col min="200" max="200" width="5.5703125" style="1" customWidth="1"/>
    <col min="201" max="201" width="59.28515625" style="1" customWidth="1"/>
    <col min="202" max="202" width="12.140625" style="1" customWidth="1"/>
    <col min="203" max="203" width="7.28515625" style="1" customWidth="1"/>
    <col min="204" max="205" width="8.140625" style="1" customWidth="1"/>
    <col min="206" max="206" width="6.85546875" style="1" customWidth="1"/>
    <col min="207" max="207" width="9" style="1" customWidth="1"/>
    <col min="208" max="208" width="9.28515625" style="1" customWidth="1"/>
    <col min="209" max="210" width="7.28515625" style="1" customWidth="1"/>
    <col min="211" max="211" width="8.85546875" style="1" customWidth="1"/>
    <col min="212" max="212" width="10.85546875" style="1" customWidth="1"/>
    <col min="213" max="214" width="7.28515625" style="1" customWidth="1"/>
    <col min="215" max="215" width="8.28515625" style="1" customWidth="1"/>
    <col min="216" max="216" width="10.140625" style="1" customWidth="1"/>
    <col min="217" max="217" width="9.5703125" style="1" customWidth="1"/>
    <col min="218" max="218" width="7.28515625" style="1" customWidth="1"/>
    <col min="219" max="219" width="8.5703125" style="1" customWidth="1"/>
    <col min="220" max="220" width="9.42578125" style="1" customWidth="1"/>
    <col min="221" max="223" width="9.140625" style="1" customWidth="1"/>
    <col min="224" max="224" width="13.5703125" style="1" customWidth="1"/>
    <col min="225" max="225" width="10.28515625" style="1" customWidth="1"/>
    <col min="226" max="226" width="9" style="1" customWidth="1"/>
    <col min="227" max="227" width="8.5703125" style="1" customWidth="1"/>
    <col min="228" max="228" width="9.28515625" style="1" customWidth="1"/>
    <col min="229" max="229" width="8.140625" style="1" customWidth="1"/>
    <col min="230" max="230" width="9.28515625" style="1" customWidth="1"/>
    <col min="231" max="231" width="8.85546875" style="1" customWidth="1"/>
    <col min="232" max="232" width="13.5703125" style="1" customWidth="1"/>
    <col min="233" max="16384" width="9.140625" style="1"/>
  </cols>
  <sheetData>
    <row r="1" spans="1:3" s="5" customFormat="1" ht="15.75" x14ac:dyDescent="0.25">
      <c r="A1" s="34" t="s">
        <v>102</v>
      </c>
      <c r="B1" s="34"/>
      <c r="C1" s="4"/>
    </row>
    <row r="2" spans="1:3" s="7" customFormat="1" ht="15.75" x14ac:dyDescent="0.25">
      <c r="A2" s="34" t="s">
        <v>100</v>
      </c>
      <c r="B2" s="34"/>
      <c r="C2" s="6"/>
    </row>
    <row r="3" spans="1:3" s="7" customFormat="1" ht="15.75" x14ac:dyDescent="0.25">
      <c r="A3" s="34" t="s">
        <v>101</v>
      </c>
      <c r="B3" s="34"/>
      <c r="C3" s="6"/>
    </row>
    <row r="4" spans="1:3" s="7" customFormat="1" ht="15.75" x14ac:dyDescent="0.25">
      <c r="A4" s="8"/>
      <c r="B4" s="8"/>
      <c r="C4" s="6"/>
    </row>
    <row r="5" spans="1:3" s="7" customFormat="1" ht="15.75" x14ac:dyDescent="0.25">
      <c r="A5" s="9"/>
      <c r="B5" s="10" t="s">
        <v>103</v>
      </c>
      <c r="C5" s="11">
        <v>-99817.49669999996</v>
      </c>
    </row>
    <row r="6" spans="1:3" ht="15.75" x14ac:dyDescent="0.25">
      <c r="A6" s="3"/>
      <c r="B6" s="12" t="s">
        <v>0</v>
      </c>
      <c r="C6" s="3"/>
    </row>
    <row r="7" spans="1:3" ht="15.75" x14ac:dyDescent="0.25">
      <c r="A7" s="16" t="s">
        <v>1</v>
      </c>
      <c r="B7" s="13" t="s">
        <v>2</v>
      </c>
      <c r="C7" s="3"/>
    </row>
    <row r="8" spans="1:3" ht="19.5" customHeight="1" x14ac:dyDescent="0.25">
      <c r="A8" s="16"/>
      <c r="B8" s="13" t="s">
        <v>3</v>
      </c>
      <c r="C8" s="22">
        <v>4522.6080000000002</v>
      </c>
    </row>
    <row r="9" spans="1:3" ht="15.75" x14ac:dyDescent="0.25">
      <c r="A9" s="23" t="s">
        <v>4</v>
      </c>
      <c r="B9" s="13" t="s">
        <v>5</v>
      </c>
      <c r="C9" s="22">
        <v>0</v>
      </c>
    </row>
    <row r="10" spans="1:3" ht="15.75" x14ac:dyDescent="0.25">
      <c r="A10" s="16"/>
      <c r="B10" s="13" t="s">
        <v>3</v>
      </c>
      <c r="C10" s="22">
        <v>10645.320000000005</v>
      </c>
    </row>
    <row r="11" spans="1:3" ht="47.25" x14ac:dyDescent="0.25">
      <c r="A11" s="16" t="s">
        <v>6</v>
      </c>
      <c r="B11" s="13" t="s">
        <v>7</v>
      </c>
      <c r="C11" s="22">
        <v>1330.8789999999999</v>
      </c>
    </row>
    <row r="12" spans="1:3" ht="23.25" customHeight="1" x14ac:dyDescent="0.25">
      <c r="A12" s="16" t="s">
        <v>8</v>
      </c>
      <c r="B12" s="13" t="s">
        <v>9</v>
      </c>
      <c r="C12" s="22">
        <v>63.612000000000002</v>
      </c>
    </row>
    <row r="13" spans="1:3" ht="15.75" x14ac:dyDescent="0.25">
      <c r="A13" s="16"/>
      <c r="B13" s="12" t="s">
        <v>10</v>
      </c>
      <c r="C13" s="11">
        <f>SUM(C8:C12)</f>
        <v>16562.419000000005</v>
      </c>
    </row>
    <row r="14" spans="1:3" ht="15.75" x14ac:dyDescent="0.25">
      <c r="A14" s="16" t="s">
        <v>11</v>
      </c>
      <c r="B14" s="12" t="s">
        <v>12</v>
      </c>
      <c r="C14" s="22"/>
    </row>
    <row r="15" spans="1:3" ht="15.75" x14ac:dyDescent="0.25">
      <c r="A15" s="16" t="s">
        <v>13</v>
      </c>
      <c r="B15" s="13" t="s">
        <v>14</v>
      </c>
      <c r="C15" s="22">
        <v>4224.25</v>
      </c>
    </row>
    <row r="16" spans="1:3" ht="15.75" x14ac:dyDescent="0.25">
      <c r="A16" s="16" t="s">
        <v>15</v>
      </c>
      <c r="B16" s="13" t="s">
        <v>16</v>
      </c>
      <c r="C16" s="22">
        <v>2009.3279999999997</v>
      </c>
    </row>
    <row r="17" spans="1:3" ht="15.75" x14ac:dyDescent="0.25">
      <c r="A17" s="16" t="s">
        <v>17</v>
      </c>
      <c r="B17" s="13" t="s">
        <v>18</v>
      </c>
      <c r="C17" s="22">
        <v>1078.1759999999999</v>
      </c>
    </row>
    <row r="18" spans="1:3" ht="15.75" x14ac:dyDescent="0.25">
      <c r="A18" s="16" t="s">
        <v>19</v>
      </c>
      <c r="B18" s="13" t="s">
        <v>20</v>
      </c>
      <c r="C18" s="22">
        <v>1294.08</v>
      </c>
    </row>
    <row r="19" spans="1:3" ht="15.75" x14ac:dyDescent="0.25">
      <c r="A19" s="16" t="s">
        <v>21</v>
      </c>
      <c r="B19" s="13" t="s">
        <v>22</v>
      </c>
      <c r="C19" s="22">
        <v>3514.05</v>
      </c>
    </row>
    <row r="20" spans="1:3" ht="15.75" x14ac:dyDescent="0.25">
      <c r="A20" s="16" t="s">
        <v>23</v>
      </c>
      <c r="B20" s="13" t="s">
        <v>24</v>
      </c>
      <c r="C20" s="22">
        <v>2228.6999999999998</v>
      </c>
    </row>
    <row r="21" spans="1:3" ht="15.75" x14ac:dyDescent="0.25">
      <c r="A21" s="16" t="s">
        <v>25</v>
      </c>
      <c r="B21" s="13" t="s">
        <v>26</v>
      </c>
      <c r="C21" s="22">
        <v>3018.4</v>
      </c>
    </row>
    <row r="22" spans="1:3" ht="21.75" customHeight="1" x14ac:dyDescent="0.25">
      <c r="A22" s="16" t="s">
        <v>27</v>
      </c>
      <c r="B22" s="13" t="s">
        <v>28</v>
      </c>
      <c r="C22" s="22">
        <v>429.3</v>
      </c>
    </row>
    <row r="23" spans="1:3" ht="31.5" x14ac:dyDescent="0.25">
      <c r="A23" s="16" t="s">
        <v>29</v>
      </c>
      <c r="B23" s="13" t="s">
        <v>30</v>
      </c>
      <c r="C23" s="22">
        <v>5272.0199999999995</v>
      </c>
    </row>
    <row r="24" spans="1:3" ht="15.75" x14ac:dyDescent="0.25">
      <c r="A24" s="16" t="s">
        <v>31</v>
      </c>
      <c r="B24" s="13" t="s">
        <v>32</v>
      </c>
      <c r="C24" s="22">
        <v>2319.7119999999995</v>
      </c>
    </row>
    <row r="25" spans="1:3" ht="15.75" x14ac:dyDescent="0.25">
      <c r="A25" s="16" t="s">
        <v>33</v>
      </c>
      <c r="B25" s="15" t="s">
        <v>34</v>
      </c>
      <c r="C25" s="22">
        <v>306.66300000000001</v>
      </c>
    </row>
    <row r="26" spans="1:3" ht="15.75" x14ac:dyDescent="0.25">
      <c r="A26" s="16"/>
      <c r="B26" s="12" t="s">
        <v>35</v>
      </c>
      <c r="C26" s="11">
        <f>SUM(C15:C25)</f>
        <v>25694.679</v>
      </c>
    </row>
    <row r="27" spans="1:3" ht="15.75" x14ac:dyDescent="0.25">
      <c r="A27" s="16"/>
      <c r="B27" s="12" t="s">
        <v>36</v>
      </c>
      <c r="C27" s="22"/>
    </row>
    <row r="28" spans="1:3" ht="31.5" x14ac:dyDescent="0.25">
      <c r="A28" s="16" t="s">
        <v>37</v>
      </c>
      <c r="B28" s="13" t="s">
        <v>38</v>
      </c>
      <c r="C28" s="22"/>
    </row>
    <row r="29" spans="1:3" ht="15.75" x14ac:dyDescent="0.25">
      <c r="A29" s="16" t="s">
        <v>39</v>
      </c>
      <c r="B29" s="13" t="s">
        <v>40</v>
      </c>
      <c r="C29" s="22">
        <v>11063.5</v>
      </c>
    </row>
    <row r="30" spans="1:3" ht="15.75" x14ac:dyDescent="0.25">
      <c r="A30" s="16" t="s">
        <v>41</v>
      </c>
      <c r="B30" s="13" t="s">
        <v>42</v>
      </c>
      <c r="C30" s="22">
        <v>7456.8</v>
      </c>
    </row>
    <row r="31" spans="1:3" ht="15.75" x14ac:dyDescent="0.25">
      <c r="A31" s="16" t="s">
        <v>43</v>
      </c>
      <c r="B31" s="13" t="s">
        <v>44</v>
      </c>
      <c r="C31" s="22">
        <v>5926.05</v>
      </c>
    </row>
    <row r="32" spans="1:3" ht="15.75" x14ac:dyDescent="0.25">
      <c r="A32" s="16" t="s">
        <v>45</v>
      </c>
      <c r="B32" s="13" t="s">
        <v>46</v>
      </c>
      <c r="C32" s="22">
        <v>553.79999999999995</v>
      </c>
    </row>
    <row r="33" spans="1:3" ht="15.75" x14ac:dyDescent="0.25">
      <c r="A33" s="16" t="s">
        <v>47</v>
      </c>
      <c r="B33" s="13" t="s">
        <v>48</v>
      </c>
      <c r="C33" s="22">
        <v>361.42</v>
      </c>
    </row>
    <row r="34" spans="1:3" ht="15.75" x14ac:dyDescent="0.25">
      <c r="A34" s="16" t="s">
        <v>49</v>
      </c>
      <c r="B34" s="13" t="s">
        <v>50</v>
      </c>
      <c r="C34" s="22">
        <v>154.94</v>
      </c>
    </row>
    <row r="35" spans="1:3" ht="15.75" x14ac:dyDescent="0.25">
      <c r="A35" s="16"/>
      <c r="B35" s="12" t="s">
        <v>51</v>
      </c>
      <c r="C35" s="11">
        <f>SUM(C29:C34)</f>
        <v>25516.509999999995</v>
      </c>
    </row>
    <row r="36" spans="1:3" ht="15.75" x14ac:dyDescent="0.25">
      <c r="A36" s="16"/>
      <c r="B36" s="12" t="s">
        <v>52</v>
      </c>
      <c r="C36" s="22"/>
    </row>
    <row r="37" spans="1:3" ht="15.75" x14ac:dyDescent="0.25">
      <c r="A37" s="16" t="s">
        <v>53</v>
      </c>
      <c r="B37" s="13" t="s">
        <v>54</v>
      </c>
      <c r="C37" s="22">
        <v>4383.4769999999999</v>
      </c>
    </row>
    <row r="38" spans="1:3" ht="15.75" x14ac:dyDescent="0.25">
      <c r="A38" s="16" t="s">
        <v>55</v>
      </c>
      <c r="B38" s="13" t="s">
        <v>56</v>
      </c>
      <c r="C38" s="22">
        <v>1461.1589999999999</v>
      </c>
    </row>
    <row r="39" spans="1:3" ht="15.75" x14ac:dyDescent="0.25">
      <c r="A39" s="16" t="s">
        <v>57</v>
      </c>
      <c r="B39" s="13" t="s">
        <v>58</v>
      </c>
      <c r="C39" s="22">
        <v>7408.0159999999996</v>
      </c>
    </row>
    <row r="40" spans="1:3" ht="31.5" x14ac:dyDescent="0.25">
      <c r="A40" s="16" t="s">
        <v>59</v>
      </c>
      <c r="B40" s="13" t="s">
        <v>60</v>
      </c>
      <c r="C40" s="22">
        <v>2922.3179999999998</v>
      </c>
    </row>
    <row r="41" spans="1:3" ht="15.75" x14ac:dyDescent="0.25">
      <c r="A41" s="16"/>
      <c r="B41" s="12" t="s">
        <v>61</v>
      </c>
      <c r="C41" s="11">
        <f>SUM(C37:C40)</f>
        <v>16174.969999999998</v>
      </c>
    </row>
    <row r="42" spans="1:3" ht="15.75" x14ac:dyDescent="0.25">
      <c r="A42" s="16"/>
      <c r="B42" s="12" t="s">
        <v>62</v>
      </c>
      <c r="C42" s="22"/>
    </row>
    <row r="43" spans="1:3" ht="31.5" x14ac:dyDescent="0.25">
      <c r="A43" s="16" t="s">
        <v>63</v>
      </c>
      <c r="B43" s="13" t="s">
        <v>64</v>
      </c>
      <c r="C43" s="22">
        <v>7504.2239999999993</v>
      </c>
    </row>
    <row r="44" spans="1:3" ht="24.75" customHeight="1" x14ac:dyDescent="0.25">
      <c r="A44" s="16" t="s">
        <v>65</v>
      </c>
      <c r="B44" s="13" t="s">
        <v>66</v>
      </c>
      <c r="C44" s="22">
        <v>2092.5239999999999</v>
      </c>
    </row>
    <row r="45" spans="1:3" ht="15.75" x14ac:dyDescent="0.25">
      <c r="A45" s="16"/>
      <c r="B45" s="12" t="s">
        <v>67</v>
      </c>
      <c r="C45" s="11">
        <f>SUM(C43:C44)</f>
        <v>9596.7479999999996</v>
      </c>
    </row>
    <row r="46" spans="1:3" ht="15.75" x14ac:dyDescent="0.25">
      <c r="A46" s="24" t="s">
        <v>68</v>
      </c>
      <c r="B46" s="13" t="s">
        <v>69</v>
      </c>
      <c r="C46" s="11">
        <v>1260.3799999999999</v>
      </c>
    </row>
    <row r="47" spans="1:3" ht="15.75" x14ac:dyDescent="0.25">
      <c r="A47" s="24" t="s">
        <v>70</v>
      </c>
      <c r="B47" s="13" t="s">
        <v>71</v>
      </c>
      <c r="C47" s="11">
        <v>1341.934</v>
      </c>
    </row>
    <row r="48" spans="1:3" ht="15.75" x14ac:dyDescent="0.25">
      <c r="A48" s="16"/>
      <c r="B48" s="12" t="s">
        <v>72</v>
      </c>
      <c r="C48" s="22"/>
    </row>
    <row r="49" spans="1:3" ht="15.75" x14ac:dyDescent="0.25">
      <c r="A49" s="16" t="s">
        <v>73</v>
      </c>
      <c r="B49" s="13" t="s">
        <v>74</v>
      </c>
      <c r="C49" s="22">
        <v>4045.1999999999994</v>
      </c>
    </row>
    <row r="50" spans="1:3" ht="15.75" x14ac:dyDescent="0.25">
      <c r="A50" s="16" t="s">
        <v>75</v>
      </c>
      <c r="B50" s="13" t="s">
        <v>76</v>
      </c>
      <c r="C50" s="22">
        <v>5368.44</v>
      </c>
    </row>
    <row r="51" spans="1:3" ht="31.5" x14ac:dyDescent="0.25">
      <c r="A51" s="16"/>
      <c r="B51" s="13" t="s">
        <v>77</v>
      </c>
      <c r="C51" s="22">
        <v>3938.52</v>
      </c>
    </row>
    <row r="52" spans="1:3" ht="31.5" x14ac:dyDescent="0.25">
      <c r="A52" s="16"/>
      <c r="B52" s="13" t="s">
        <v>78</v>
      </c>
      <c r="C52" s="22">
        <v>3938.52</v>
      </c>
    </row>
    <row r="53" spans="1:3" ht="31.5" x14ac:dyDescent="0.25">
      <c r="A53" s="16"/>
      <c r="B53" s="13" t="s">
        <v>79</v>
      </c>
      <c r="C53" s="22">
        <v>3938.52</v>
      </c>
    </row>
    <row r="54" spans="1:3" ht="15.75" x14ac:dyDescent="0.25">
      <c r="A54" s="16"/>
      <c r="B54" s="12" t="s">
        <v>80</v>
      </c>
      <c r="C54" s="11">
        <f>SUM(C49:C53)</f>
        <v>21229.200000000001</v>
      </c>
    </row>
    <row r="55" spans="1:3" ht="15.75" x14ac:dyDescent="0.25">
      <c r="A55" s="16"/>
      <c r="B55" s="12" t="s">
        <v>81</v>
      </c>
      <c r="C55" s="22"/>
    </row>
    <row r="56" spans="1:3" ht="15.75" x14ac:dyDescent="0.25">
      <c r="A56" s="16" t="s">
        <v>82</v>
      </c>
      <c r="B56" s="12" t="s">
        <v>83</v>
      </c>
      <c r="C56" s="22"/>
    </row>
    <row r="57" spans="1:3" ht="15.75" x14ac:dyDescent="0.25">
      <c r="A57" s="16"/>
      <c r="B57" s="17" t="s">
        <v>84</v>
      </c>
      <c r="C57" s="22"/>
    </row>
    <row r="58" spans="1:3" ht="31.5" x14ac:dyDescent="0.25">
      <c r="A58" s="16" t="s">
        <v>85</v>
      </c>
      <c r="B58" s="12" t="s">
        <v>86</v>
      </c>
      <c r="C58" s="22">
        <v>0</v>
      </c>
    </row>
    <row r="59" spans="1:3" ht="19.5" customHeight="1" x14ac:dyDescent="0.25">
      <c r="A59" s="18"/>
      <c r="B59" s="19" t="s">
        <v>87</v>
      </c>
      <c r="C59" s="22">
        <v>0</v>
      </c>
    </row>
    <row r="60" spans="1:3" ht="15.75" x14ac:dyDescent="0.25">
      <c r="A60" s="18" t="s">
        <v>88</v>
      </c>
      <c r="B60" s="20" t="s">
        <v>89</v>
      </c>
      <c r="C60" s="22"/>
    </row>
    <row r="61" spans="1:3" ht="15.75" x14ac:dyDescent="0.25">
      <c r="A61" s="17"/>
      <c r="B61" s="21" t="s">
        <v>90</v>
      </c>
      <c r="C61" s="22">
        <v>996.96</v>
      </c>
    </row>
    <row r="62" spans="1:3" ht="15.75" x14ac:dyDescent="0.25">
      <c r="A62" s="18"/>
      <c r="B62" s="21" t="s">
        <v>91</v>
      </c>
      <c r="C62" s="22"/>
    </row>
    <row r="63" spans="1:3" ht="18.75" customHeight="1" x14ac:dyDescent="0.25">
      <c r="A63" s="16" t="s">
        <v>92</v>
      </c>
      <c r="B63" s="12" t="s">
        <v>93</v>
      </c>
      <c r="C63" s="22">
        <v>0</v>
      </c>
    </row>
    <row r="64" spans="1:3" ht="15.75" x14ac:dyDescent="0.25">
      <c r="A64" s="16"/>
      <c r="B64" s="17" t="s">
        <v>94</v>
      </c>
      <c r="C64" s="22">
        <v>2100</v>
      </c>
    </row>
    <row r="65" spans="1:3" ht="15.75" x14ac:dyDescent="0.25">
      <c r="A65" s="16"/>
      <c r="B65" s="17" t="s">
        <v>95</v>
      </c>
      <c r="C65" s="22">
        <v>574.88200000000006</v>
      </c>
    </row>
    <row r="66" spans="1:3" ht="15.75" x14ac:dyDescent="0.25">
      <c r="A66" s="16"/>
      <c r="B66" s="12" t="s">
        <v>96</v>
      </c>
      <c r="C66" s="11">
        <f>SUM(C57:C65)</f>
        <v>3671.8420000000001</v>
      </c>
    </row>
    <row r="67" spans="1:3" ht="15.75" x14ac:dyDescent="0.25">
      <c r="A67" s="24" t="s">
        <v>97</v>
      </c>
      <c r="B67" s="13" t="s">
        <v>98</v>
      </c>
      <c r="C67" s="11">
        <f>30161.208*0.75</f>
        <v>22620.905999999999</v>
      </c>
    </row>
    <row r="68" spans="1:3" ht="15.75" x14ac:dyDescent="0.25">
      <c r="A68" s="3"/>
      <c r="B68" s="25" t="s">
        <v>99</v>
      </c>
      <c r="C68" s="11">
        <f>C13+C26+C35+C41+C45+C46+C47+C54+C66+C67</f>
        <v>143669.58799999999</v>
      </c>
    </row>
    <row r="69" spans="1:3" s="29" customFormat="1" ht="15.75" x14ac:dyDescent="0.25">
      <c r="A69" s="26"/>
      <c r="B69" s="27" t="s">
        <v>104</v>
      </c>
      <c r="C69" s="28">
        <v>122015.88</v>
      </c>
    </row>
    <row r="70" spans="1:3" s="7" customFormat="1" ht="15.75" x14ac:dyDescent="0.25">
      <c r="A70" s="26"/>
      <c r="B70" s="27" t="s">
        <v>105</v>
      </c>
      <c r="C70" s="28">
        <v>121273.74</v>
      </c>
    </row>
    <row r="71" spans="1:3" s="7" customFormat="1" ht="15.75" x14ac:dyDescent="0.25">
      <c r="A71" s="30"/>
      <c r="B71" s="27" t="s">
        <v>107</v>
      </c>
      <c r="C71" s="31">
        <f>C70-C68</f>
        <v>-22395.847999999984</v>
      </c>
    </row>
    <row r="72" spans="1:3" s="7" customFormat="1" ht="15.75" x14ac:dyDescent="0.25">
      <c r="A72" s="30"/>
      <c r="B72" s="27" t="s">
        <v>106</v>
      </c>
      <c r="C72" s="31">
        <f>C5+C71</f>
        <v>-122213.34469999994</v>
      </c>
    </row>
    <row r="73" spans="1:3" s="32" customFormat="1" ht="15.75" x14ac:dyDescent="0.25">
      <c r="A73" s="35"/>
      <c r="B73" s="35"/>
      <c r="C73" s="4"/>
    </row>
    <row r="74" spans="1:3" s="2" customFormat="1" ht="15.75" x14ac:dyDescent="0.25">
      <c r="A74" s="33"/>
      <c r="C74" s="14"/>
    </row>
    <row r="75" spans="1:3" s="2" customFormat="1" ht="15.75" x14ac:dyDescent="0.25">
      <c r="A75" s="33"/>
      <c r="C75" s="14"/>
    </row>
  </sheetData>
  <mergeCells count="4">
    <mergeCell ref="A1:B1"/>
    <mergeCell ref="A2:B2"/>
    <mergeCell ref="A3:B3"/>
    <mergeCell ref="A73:B7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2024-02-09T07:58:08Z</dcterms:created>
  <dcterms:modified xsi:type="dcterms:W3CDTF">2024-03-15T02:33:26Z</dcterms:modified>
</cp:coreProperties>
</file>