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Монтажников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1" i="1" l="1"/>
  <c r="C12" i="1" l="1"/>
  <c r="C25" i="1"/>
  <c r="C33" i="1"/>
  <c r="C39" i="1"/>
  <c r="C42" i="1"/>
  <c r="C52" i="1"/>
  <c r="C80" i="1"/>
  <c r="C82" i="1" l="1"/>
  <c r="C86" i="1" s="1"/>
  <c r="C87" i="1" s="1"/>
</calcChain>
</file>

<file path=xl/sharedStrings.xml><?xml version="1.0" encoding="utf-8"?>
<sst xmlns="http://schemas.openxmlformats.org/spreadsheetml/2006/main" count="122" uniqueCount="119">
  <si>
    <t>г</t>
  </si>
  <si>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</si>
  <si>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</si>
  <si>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</si>
  <si>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</si>
  <si>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</si>
  <si>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</si>
  <si>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</si>
  <si>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</si>
  <si>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</si>
  <si>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</si>
  <si>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</si>
  <si>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</si>
  <si>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</si>
  <si>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</si>
  <si>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</si>
  <si>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</si>
  <si>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</si>
  <si>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</si>
  <si>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</si>
  <si>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</si>
  <si>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</si>
  <si>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</si>
  <si>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</si>
  <si>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</si>
  <si>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</si>
  <si>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</si>
  <si>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</si>
  <si>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</si>
  <si>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</si>
  <si>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</si>
  <si>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</si>
  <si>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Уборка контейнерной площпдки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</si>
  <si>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</si>
  <si>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</si>
  <si>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</si>
  <si>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</si>
  <si>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</si>
  <si>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</si>
  <si>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</si>
  <si>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</si>
  <si>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</si>
  <si>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</si>
  <si>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</si>
  <si>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</si>
  <si>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</si>
  <si>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</si>
  <si>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 xml:space="preserve"> 3.11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</si>
  <si>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</si>
  <si>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</si>
  <si>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</si>
  <si>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</si>
  <si>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</si>
  <si>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</si>
  <si>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</si>
  <si>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</si>
  <si>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</si>
  <si>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</si>
  <si>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</si>
  <si>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</si>
  <si>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</si>
  <si>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</si>
  <si>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</si>
  <si>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</si>
  <si>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</si>
  <si>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</si>
  <si>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</si>
  <si>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</si>
  <si>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</si>
  <si>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</si>
  <si>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</si>
  <si>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</si>
  <si>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</si>
  <si>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</si>
  <si>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</si>
  <si>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</si>
  <si>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</si>
  <si>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8.3</t>
  </si>
  <si>
    <t>Поверка общедомовых приборов учета тепла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</si>
  <si>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</si>
  <si>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</si>
  <si>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</si>
  <si>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</si>
  <si>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</si>
  <si>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</t>
  </si>
  <si>
    <t>закрытие ЩУРС</t>
  </si>
  <si>
    <t>замена светильника союз ЖКХ 2п 1эт</t>
  </si>
  <si>
    <t>замена автоматического выключателя кв.2 (16А,25А)</t>
  </si>
  <si>
    <t>9.2.</t>
  </si>
  <si>
    <t>Текущий ремонт систем ВиК (непредвиденные работы)</t>
  </si>
  <si>
    <t>подготовка оборудования ИТП к промывке системы отопления</t>
  </si>
  <si>
    <t>смена крана шарового Ду 20</t>
  </si>
  <si>
    <t>смена ниппель перехода</t>
  </si>
  <si>
    <t>смена муфты Ду 15мм</t>
  </si>
  <si>
    <t>смена крана шарового Ду 15 мм</t>
  </si>
  <si>
    <t>уплотнение соединений сантехническим льном</t>
  </si>
  <si>
    <t>замена вентиля Ду 32мм в подвале</t>
  </si>
  <si>
    <t>замена вентиля Ду 20мм в подвале</t>
  </si>
  <si>
    <t>замена вентиля Ду 15мм в подвале</t>
  </si>
  <si>
    <t>Текущий ремонт конструктивных элементов (непредвиденные работы</t>
  </si>
  <si>
    <t>окраска МАФ (скамейки)</t>
  </si>
  <si>
    <t>ремонт тамбурной двери (1 под):</t>
  </si>
  <si>
    <t>укрепление навесов</t>
  </si>
  <si>
    <t>укрепление обналички</t>
  </si>
  <si>
    <t>в</t>
  </si>
  <si>
    <t>укрепление пружины</t>
  </si>
  <si>
    <t>выпиливание четверти</t>
  </si>
  <si>
    <t xml:space="preserve">            ИТОГО по п. 9 :</t>
  </si>
  <si>
    <t xml:space="preserve">   Сумма затрат по дому:</t>
  </si>
  <si>
    <t>по управлению и обслуживанию</t>
  </si>
  <si>
    <t>МКД по ул.Монтажников 15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</si>
  <si>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</si>
  <si>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</si>
  <si>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</si>
  <si>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</si>
  <si>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за 2023 год "+" - экономия "-" - перерасход</t>
  </si>
  <si>
    <t>Результат накоплением "+" - экономия "-" - перерасход</t>
  </si>
  <si>
    <t>10.Управление многоквартирным домом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</si>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</sst>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4" fillId="0" borderId="1" xfId="0" applyFont="1" applyBorder="1" applyAlignment="1">
      <alignment wrapText="1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/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2" applyNumberFormat="1" applyFont="1" applyFill="1" applyBorder="1" applyAlignment="1"/>
    <xf numFmtId="2" fontId="4" fillId="0" borderId="1" xfId="2" applyNumberFormat="1" applyFont="1" applyBorder="1" applyAlignment="1"/>
    <xf numFmtId="0" fontId="2" fillId="0" borderId="1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0" applyFont="1" applyFill="1" applyBorder="1"/>
    <xf numFmtId="0" fontId="4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topLeftCell="A67" workbookViewId="0">
      <selection activeCell="C82" sqref="C82"/>
    </sheetView>
  </sheetViews>
  <sheetFormatPr defaultColWidth="9.140625" defaultRowHeight="12.75" x14ac:dyDescent="0.2"/>
  <cols>
    <col min="1" max="1" width="8.7109375" style="1" customWidth="1"/>
    <col min="2" max="2" width="76.85546875" style="1" customWidth="1"/>
    <col min="3" max="3" width="16.5703125" style="1" customWidth="1"/>
    <col min="4" max="200" width="9.140625" style="1" customWidth="1"/>
    <col min="201" max="201" width="4.5703125" style="1" customWidth="1"/>
    <col min="202" max="202" width="50.140625" style="1" customWidth="1"/>
    <col min="203" max="203" width="8.140625" style="1" customWidth="1"/>
    <col min="204" max="204" width="6.140625" style="1" customWidth="1"/>
    <col min="205" max="205" width="7.140625" style="1" customWidth="1"/>
    <col min="206" max="207" width="9.140625" style="1" customWidth="1"/>
    <col min="208" max="208" width="8.28515625" style="1" customWidth="1"/>
    <col min="209" max="211" width="7.28515625" style="1" customWidth="1"/>
    <col min="212" max="212" width="10.42578125" style="1" customWidth="1"/>
    <col min="213" max="215" width="7.28515625" style="1" customWidth="1"/>
    <col min="216" max="216" width="9.85546875" style="1" customWidth="1"/>
    <col min="217" max="219" width="7.28515625" style="1" customWidth="1"/>
    <col min="220" max="220" width="12.42578125" style="1" customWidth="1"/>
    <col min="221" max="223" width="9.140625" style="1" customWidth="1"/>
    <col min="224" max="224" width="11" style="1" customWidth="1"/>
    <col min="225" max="226" width="9.140625" style="1" customWidth="1"/>
    <col min="227" max="227" width="11.5703125" style="1" customWidth="1"/>
    <col min="228" max="238" width="9.140625" style="1" customWidth="1"/>
    <col min="239" max="239" width="9.85546875" style="1" bestFit="1" customWidth="1"/>
    <col min="240" max="16384" width="9.140625" style="1"/>
  </cols>
  <sheetData>
    <row r="1" spans="1:3" s="4" customFormat="1" ht="15.75" x14ac:dyDescent="0.25">
      <c r="A1" s="35" t="s">
        <v>111</v>
      </c>
      <c r="B1" s="35"/>
    </row>
    <row r="2" spans="1:3" s="4" customFormat="1" ht="15.75" x14ac:dyDescent="0.25">
      <c r="A2" s="35" t="s">
        <v>109</v>
      </c>
      <c r="B2" s="35"/>
    </row>
    <row r="3" spans="1:3" s="4" customFormat="1" ht="15.75" x14ac:dyDescent="0.25">
      <c r="A3" s="35" t="s">
        <v>110</v>
      </c>
      <c r="B3" s="35"/>
    </row>
    <row r="4" spans="1:3" s="3" customFormat="1" ht="15.75" x14ac:dyDescent="0.25">
      <c r="A4" s="36" t="s">
        <v>1</v>
      </c>
      <c r="B4" s="36"/>
    </row>
    <row r="5" spans="1:3" s="3" customFormat="1" ht="15.75" x14ac:dyDescent="0.25">
      <c r="A5" s="5"/>
      <c r="B5" s="5"/>
    </row>
    <row r="6" spans="1:3" s="8" customFormat="1" ht="15.75" x14ac:dyDescent="0.25">
      <c r="A6" s="6"/>
      <c r="B6" s="7" t="s">
        <v>112</v>
      </c>
      <c r="C6" s="34">
        <v>-41868.35</v>
      </c>
    </row>
    <row r="7" spans="1:3" ht="22.5" customHeight="1" x14ac:dyDescent="0.25">
      <c r="A7" s="13"/>
      <c r="B7" s="23" t="s">
        <v>2</v>
      </c>
      <c r="C7" s="13"/>
    </row>
    <row r="8" spans="1:3" ht="22.5" customHeight="1" x14ac:dyDescent="0.25">
      <c r="A8" s="9" t="s">
        <v>3</v>
      </c>
      <c r="B8" s="10" t="s">
        <v>4</v>
      </c>
      <c r="C8" s="24">
        <v>9718.271999999999</v>
      </c>
    </row>
    <row r="9" spans="1:3" ht="22.5" customHeight="1" x14ac:dyDescent="0.25">
      <c r="A9" s="10" t="s">
        <v>5</v>
      </c>
      <c r="B9" s="10" t="s">
        <v>6</v>
      </c>
      <c r="C9" s="24">
        <v>10484.320000000002</v>
      </c>
    </row>
    <row r="10" spans="1:3" ht="22.5" customHeight="1" x14ac:dyDescent="0.25">
      <c r="A10" s="10" t="s">
        <v>7</v>
      </c>
      <c r="B10" s="10" t="s">
        <v>8</v>
      </c>
      <c r="C10" s="24">
        <v>1068.8439999999998</v>
      </c>
    </row>
    <row r="11" spans="1:3" ht="22.5" customHeight="1" x14ac:dyDescent="0.25">
      <c r="A11" s="9"/>
      <c r="B11" s="10" t="s">
        <v>9</v>
      </c>
      <c r="C11" s="24">
        <v>58.9</v>
      </c>
    </row>
    <row r="12" spans="1:3" ht="18" customHeight="1" x14ac:dyDescent="0.25">
      <c r="A12" s="9"/>
      <c r="B12" s="11" t="s">
        <v>10</v>
      </c>
      <c r="C12" s="25">
        <f>SUM(C8:C11)</f>
        <v>21330.336000000003</v>
      </c>
    </row>
    <row r="13" spans="1:3" ht="33" customHeight="1" x14ac:dyDescent="0.25">
      <c r="A13" s="9"/>
      <c r="B13" s="23" t="s">
        <v>11</v>
      </c>
      <c r="C13" s="24"/>
    </row>
    <row r="14" spans="1:3" ht="22.5" customHeight="1" x14ac:dyDescent="0.25">
      <c r="A14" s="9" t="s">
        <v>12</v>
      </c>
      <c r="B14" s="10" t="s">
        <v>13</v>
      </c>
      <c r="C14" s="24">
        <v>3087.576</v>
      </c>
    </row>
    <row r="15" spans="1:3" ht="22.5" customHeight="1" x14ac:dyDescent="0.25">
      <c r="A15" s="26" t="s">
        <v>14</v>
      </c>
      <c r="B15" s="10" t="s">
        <v>15</v>
      </c>
      <c r="C15" s="24">
        <v>2016.6079999999999</v>
      </c>
    </row>
    <row r="16" spans="1:3" ht="22.5" customHeight="1" x14ac:dyDescent="0.25">
      <c r="A16" s="26" t="s">
        <v>16</v>
      </c>
      <c r="B16" s="10" t="s">
        <v>17</v>
      </c>
      <c r="C16" s="24">
        <v>2818.6679999999997</v>
      </c>
    </row>
    <row r="17" spans="1:3" ht="22.5" customHeight="1" x14ac:dyDescent="0.25">
      <c r="A17" s="26" t="s">
        <v>18</v>
      </c>
      <c r="B17" s="10" t="s">
        <v>19</v>
      </c>
      <c r="C17" s="24">
        <v>1294.08</v>
      </c>
    </row>
    <row r="18" spans="1:3" ht="22.5" customHeight="1" x14ac:dyDescent="0.25">
      <c r="A18" s="26" t="s">
        <v>20</v>
      </c>
      <c r="B18" s="10" t="s">
        <v>21</v>
      </c>
      <c r="C18" s="24">
        <v>13001.985000000001</v>
      </c>
    </row>
    <row r="19" spans="1:3" ht="22.5" customHeight="1" x14ac:dyDescent="0.25">
      <c r="A19" s="26" t="s">
        <v>22</v>
      </c>
      <c r="B19" s="10" t="s">
        <v>23</v>
      </c>
      <c r="C19" s="24">
        <v>8246.19</v>
      </c>
    </row>
    <row r="20" spans="1:3" ht="22.5" customHeight="1" x14ac:dyDescent="0.25">
      <c r="A20" s="9" t="s">
        <v>24</v>
      </c>
      <c r="B20" s="10" t="s">
        <v>25</v>
      </c>
      <c r="C20" s="24">
        <v>2074.4639999999999</v>
      </c>
    </row>
    <row r="21" spans="1:3" ht="22.5" customHeight="1" x14ac:dyDescent="0.25">
      <c r="A21" s="9" t="s">
        <v>26</v>
      </c>
      <c r="B21" s="10" t="s">
        <v>27</v>
      </c>
      <c r="C21" s="24">
        <v>593.86500000000001</v>
      </c>
    </row>
    <row r="22" spans="1:3" ht="22.5" customHeight="1" x14ac:dyDescent="0.25">
      <c r="A22" s="9" t="s">
        <v>28</v>
      </c>
      <c r="B22" s="10" t="s">
        <v>29</v>
      </c>
      <c r="C22" s="24">
        <v>4197.96</v>
      </c>
    </row>
    <row r="23" spans="1:3" ht="22.5" customHeight="1" x14ac:dyDescent="0.25">
      <c r="A23" s="9" t="s">
        <v>30</v>
      </c>
      <c r="B23" s="10" t="s">
        <v>31</v>
      </c>
      <c r="C23" s="24">
        <v>6508.1439999999993</v>
      </c>
    </row>
    <row r="24" spans="1:3" ht="22.5" customHeight="1" x14ac:dyDescent="0.25">
      <c r="A24" s="9"/>
      <c r="B24" s="10" t="s">
        <v>32</v>
      </c>
      <c r="C24" s="24">
        <v>292.12800000000004</v>
      </c>
    </row>
    <row r="25" spans="1:3" ht="22.5" customHeight="1" x14ac:dyDescent="0.25">
      <c r="A25" s="9"/>
      <c r="B25" s="11" t="s">
        <v>33</v>
      </c>
      <c r="C25" s="25">
        <f>SUM(C14:C24)</f>
        <v>44131.667999999998</v>
      </c>
    </row>
    <row r="26" spans="1:3" ht="22.5" customHeight="1" x14ac:dyDescent="0.25">
      <c r="A26" s="9"/>
      <c r="B26" s="23" t="s">
        <v>34</v>
      </c>
      <c r="C26" s="24"/>
    </row>
    <row r="27" spans="1:3" ht="22.5" customHeight="1" x14ac:dyDescent="0.25">
      <c r="A27" s="12" t="s">
        <v>35</v>
      </c>
      <c r="B27" s="13" t="s">
        <v>36</v>
      </c>
      <c r="C27" s="24">
        <v>10094</v>
      </c>
    </row>
    <row r="28" spans="1:3" ht="22.5" customHeight="1" x14ac:dyDescent="0.25">
      <c r="A28" s="12" t="s">
        <v>37</v>
      </c>
      <c r="B28" s="13" t="s">
        <v>38</v>
      </c>
      <c r="C28" s="24">
        <v>7456.8</v>
      </c>
    </row>
    <row r="29" spans="1:3" ht="22.5" customHeight="1" x14ac:dyDescent="0.25">
      <c r="A29" s="12" t="s">
        <v>39</v>
      </c>
      <c r="B29" s="13" t="s">
        <v>40</v>
      </c>
      <c r="C29" s="24">
        <v>5926.05</v>
      </c>
    </row>
    <row r="30" spans="1:3" ht="22.5" customHeight="1" x14ac:dyDescent="0.25">
      <c r="A30" s="12" t="s">
        <v>41</v>
      </c>
      <c r="B30" s="13" t="s">
        <v>42</v>
      </c>
      <c r="C30" s="24">
        <v>553.79999999999995</v>
      </c>
    </row>
    <row r="31" spans="1:3" ht="22.5" customHeight="1" x14ac:dyDescent="0.25">
      <c r="A31" s="12" t="s">
        <v>43</v>
      </c>
      <c r="B31" s="13" t="s">
        <v>44</v>
      </c>
      <c r="C31" s="24">
        <v>5782.72</v>
      </c>
    </row>
    <row r="32" spans="1:3" ht="27" customHeight="1" x14ac:dyDescent="0.25">
      <c r="A32" s="12" t="s">
        <v>47</v>
      </c>
      <c r="B32" s="10" t="s">
        <v>48</v>
      </c>
      <c r="C32" s="24">
        <v>464.82</v>
      </c>
    </row>
    <row r="33" spans="1:3" ht="22.5" customHeight="1" x14ac:dyDescent="0.25">
      <c r="A33" s="9"/>
      <c r="B33" s="11" t="s">
        <v>49</v>
      </c>
      <c r="C33" s="25">
        <f>SUM(C27:C32)</f>
        <v>30278.19</v>
      </c>
    </row>
    <row r="34" spans="1:3" ht="22.5" customHeight="1" x14ac:dyDescent="0.25">
      <c r="A34" s="9"/>
      <c r="B34" s="23" t="s">
        <v>50</v>
      </c>
      <c r="C34" s="24"/>
    </row>
    <row r="35" spans="1:3" s="2" customFormat="1" ht="22.5" customHeight="1" x14ac:dyDescent="0.25">
      <c r="A35" s="12" t="s">
        <v>51</v>
      </c>
      <c r="B35" s="13" t="s">
        <v>52</v>
      </c>
      <c r="C35" s="27">
        <v>5567.616</v>
      </c>
    </row>
    <row r="36" spans="1:3" ht="39" customHeight="1" x14ac:dyDescent="0.25">
      <c r="A36" s="9" t="s">
        <v>53</v>
      </c>
      <c r="B36" s="10" t="s">
        <v>54</v>
      </c>
      <c r="C36" s="24">
        <v>1391.904</v>
      </c>
    </row>
    <row r="37" spans="1:3" ht="33.75" customHeight="1" x14ac:dyDescent="0.25">
      <c r="A37" s="9" t="s">
        <v>55</v>
      </c>
      <c r="B37" s="10" t="s">
        <v>56</v>
      </c>
      <c r="C37" s="24">
        <v>2783.808</v>
      </c>
    </row>
    <row r="38" spans="1:3" ht="37.5" customHeight="1" x14ac:dyDescent="0.25">
      <c r="A38" s="9" t="s">
        <v>57</v>
      </c>
      <c r="B38" s="10" t="s">
        <v>58</v>
      </c>
      <c r="C38" s="24">
        <v>7056.8959999999997</v>
      </c>
    </row>
    <row r="39" spans="1:3" ht="22.5" customHeight="1" x14ac:dyDescent="0.25">
      <c r="A39" s="9"/>
      <c r="B39" s="11" t="s">
        <v>59</v>
      </c>
      <c r="C39" s="25">
        <f>SUM(C35:C38)</f>
        <v>16800.224000000002</v>
      </c>
    </row>
    <row r="40" spans="1:3" ht="22.5" customHeight="1" x14ac:dyDescent="0.25">
      <c r="A40" s="14" t="s">
        <v>60</v>
      </c>
      <c r="B40" s="11" t="s">
        <v>61</v>
      </c>
      <c r="C40" s="24">
        <v>7148.5439999999981</v>
      </c>
    </row>
    <row r="41" spans="1:3" ht="22.5" customHeight="1" x14ac:dyDescent="0.25">
      <c r="A41" s="14" t="s">
        <v>62</v>
      </c>
      <c r="B41" s="11" t="s">
        <v>63</v>
      </c>
      <c r="C41" s="24">
        <v>1993.3440000000001</v>
      </c>
    </row>
    <row r="42" spans="1:3" ht="22.5" customHeight="1" x14ac:dyDescent="0.25">
      <c r="A42" s="14"/>
      <c r="B42" s="11" t="s">
        <v>64</v>
      </c>
      <c r="C42" s="25">
        <f>SUM(C40:C41)</f>
        <v>9141.887999999999</v>
      </c>
    </row>
    <row r="43" spans="1:3" ht="22.5" customHeight="1" x14ac:dyDescent="0.25">
      <c r="A43" s="14" t="s">
        <v>65</v>
      </c>
      <c r="B43" s="11" t="s">
        <v>66</v>
      </c>
      <c r="C43" s="25">
        <v>1024.08</v>
      </c>
    </row>
    <row r="44" spans="1:3" ht="22.5" customHeight="1" x14ac:dyDescent="0.25">
      <c r="A44" s="14" t="s">
        <v>67</v>
      </c>
      <c r="B44" s="11" t="s">
        <v>68</v>
      </c>
      <c r="C44" s="25">
        <v>1090.3440000000001</v>
      </c>
    </row>
    <row r="45" spans="1:3" ht="22.5" customHeight="1" x14ac:dyDescent="0.25">
      <c r="A45" s="14"/>
      <c r="B45" s="11" t="s">
        <v>69</v>
      </c>
      <c r="C45" s="24"/>
    </row>
    <row r="46" spans="1:3" ht="22.5" customHeight="1" x14ac:dyDescent="0.25">
      <c r="A46" s="9" t="s">
        <v>70</v>
      </c>
      <c r="B46" s="10" t="s">
        <v>71</v>
      </c>
      <c r="C46" s="24">
        <v>4045.1999999999994</v>
      </c>
    </row>
    <row r="47" spans="1:3" ht="22.5" customHeight="1" x14ac:dyDescent="0.25">
      <c r="A47" s="9" t="s">
        <v>72</v>
      </c>
      <c r="B47" s="10" t="s">
        <v>73</v>
      </c>
      <c r="C47" s="24">
        <v>5368.44</v>
      </c>
    </row>
    <row r="48" spans="1:3" ht="22.5" customHeight="1" x14ac:dyDescent="0.25">
      <c r="A48" s="9"/>
      <c r="B48" s="10" t="s">
        <v>74</v>
      </c>
      <c r="C48" s="24">
        <v>3938.52</v>
      </c>
    </row>
    <row r="49" spans="1:3" ht="22.5" customHeight="1" x14ac:dyDescent="0.25">
      <c r="A49" s="9"/>
      <c r="B49" s="10" t="s">
        <v>75</v>
      </c>
      <c r="C49" s="24">
        <v>3938.52</v>
      </c>
    </row>
    <row r="50" spans="1:3" ht="22.5" customHeight="1" x14ac:dyDescent="0.25">
      <c r="A50" s="9"/>
      <c r="B50" s="10" t="s">
        <v>76</v>
      </c>
      <c r="C50" s="24">
        <v>7877.04</v>
      </c>
    </row>
    <row r="51" spans="1:3" ht="22.5" customHeight="1" x14ac:dyDescent="0.25">
      <c r="A51" s="9" t="s">
        <v>77</v>
      </c>
      <c r="B51" s="10" t="s">
        <v>78</v>
      </c>
      <c r="C51" s="24">
        <v>17778</v>
      </c>
    </row>
    <row r="52" spans="1:3" ht="22.5" customHeight="1" x14ac:dyDescent="0.25">
      <c r="A52" s="9"/>
      <c r="B52" s="11" t="s">
        <v>79</v>
      </c>
      <c r="C52" s="25">
        <f>SUM(C46:C51)</f>
        <v>42945.72</v>
      </c>
    </row>
    <row r="53" spans="1:3" ht="22.5" customHeight="1" x14ac:dyDescent="0.25">
      <c r="A53" s="9"/>
      <c r="B53" s="23" t="s">
        <v>80</v>
      </c>
      <c r="C53" s="24"/>
    </row>
    <row r="54" spans="1:3" ht="22.5" customHeight="1" x14ac:dyDescent="0.25">
      <c r="A54" s="9" t="s">
        <v>81</v>
      </c>
      <c r="B54" s="11" t="s">
        <v>82</v>
      </c>
      <c r="C54" s="24">
        <v>0</v>
      </c>
    </row>
    <row r="55" spans="1:3" ht="22.5" customHeight="1" x14ac:dyDescent="0.25">
      <c r="A55" s="15"/>
      <c r="B55" s="16" t="s">
        <v>83</v>
      </c>
      <c r="C55" s="24">
        <v>0</v>
      </c>
    </row>
    <row r="56" spans="1:3" ht="33" customHeight="1" x14ac:dyDescent="0.25">
      <c r="A56" s="15"/>
      <c r="B56" s="17" t="s">
        <v>84</v>
      </c>
      <c r="C56" s="24">
        <v>0</v>
      </c>
    </row>
    <row r="57" spans="1:3" ht="22.5" customHeight="1" x14ac:dyDescent="0.25">
      <c r="A57" s="15"/>
      <c r="B57" s="17" t="s">
        <v>85</v>
      </c>
      <c r="C57" s="24"/>
    </row>
    <row r="58" spans="1:3" ht="22.5" customHeight="1" x14ac:dyDescent="0.25">
      <c r="A58" s="15"/>
      <c r="B58" s="18" t="s">
        <v>86</v>
      </c>
      <c r="C58" s="24">
        <v>826.51</v>
      </c>
    </row>
    <row r="59" spans="1:3" ht="22.5" customHeight="1" x14ac:dyDescent="0.25">
      <c r="A59" s="15"/>
      <c r="B59" s="18" t="s">
        <v>87</v>
      </c>
      <c r="C59" s="24"/>
    </row>
    <row r="60" spans="1:3" ht="22.5" customHeight="1" x14ac:dyDescent="0.25">
      <c r="A60" s="9" t="s">
        <v>88</v>
      </c>
      <c r="B60" s="11" t="s">
        <v>89</v>
      </c>
      <c r="C60" s="24">
        <v>0</v>
      </c>
    </row>
    <row r="61" spans="1:3" ht="22.5" customHeight="1" x14ac:dyDescent="0.25">
      <c r="A61" s="9"/>
      <c r="B61" s="20" t="s">
        <v>90</v>
      </c>
      <c r="C61" s="24">
        <v>0</v>
      </c>
    </row>
    <row r="62" spans="1:3" ht="22.5" customHeight="1" x14ac:dyDescent="0.25">
      <c r="A62" s="9"/>
      <c r="B62" s="18" t="s">
        <v>91</v>
      </c>
      <c r="C62" s="24">
        <v>643.75</v>
      </c>
    </row>
    <row r="63" spans="1:3" ht="22.5" customHeight="1" x14ac:dyDescent="0.25">
      <c r="A63" s="9"/>
      <c r="B63" s="18" t="s">
        <v>92</v>
      </c>
      <c r="C63" s="24"/>
    </row>
    <row r="64" spans="1:3" ht="22.5" customHeight="1" x14ac:dyDescent="0.25">
      <c r="A64" s="9"/>
      <c r="B64" s="18" t="s">
        <v>93</v>
      </c>
      <c r="C64" s="24"/>
    </row>
    <row r="65" spans="1:3" ht="22.5" customHeight="1" x14ac:dyDescent="0.25">
      <c r="A65" s="15"/>
      <c r="B65" s="18" t="s">
        <v>94</v>
      </c>
      <c r="C65" s="24">
        <v>4984.8</v>
      </c>
    </row>
    <row r="66" spans="1:3" ht="22.5" customHeight="1" x14ac:dyDescent="0.25">
      <c r="A66" s="9"/>
      <c r="B66" s="18" t="s">
        <v>95</v>
      </c>
      <c r="C66" s="24"/>
    </row>
    <row r="67" spans="1:3" ht="22.5" customHeight="1" x14ac:dyDescent="0.25">
      <c r="A67" s="9"/>
      <c r="B67" s="18" t="s">
        <v>96</v>
      </c>
      <c r="C67" s="24">
        <v>996.96</v>
      </c>
    </row>
    <row r="68" spans="1:3" ht="22.5" customHeight="1" x14ac:dyDescent="0.25">
      <c r="A68" s="9"/>
      <c r="B68" s="18" t="s">
        <v>95</v>
      </c>
      <c r="C68" s="24"/>
    </row>
    <row r="69" spans="1:3" ht="22.5" customHeight="1" x14ac:dyDescent="0.25">
      <c r="A69" s="9"/>
      <c r="B69" s="18" t="s">
        <v>97</v>
      </c>
      <c r="C69" s="24">
        <v>996.96</v>
      </c>
    </row>
    <row r="70" spans="1:3" ht="22.5" customHeight="1" x14ac:dyDescent="0.25">
      <c r="A70" s="9"/>
      <c r="B70" s="18" t="s">
        <v>95</v>
      </c>
      <c r="C70" s="24"/>
    </row>
    <row r="71" spans="1:3" ht="22.5" customHeight="1" x14ac:dyDescent="0.25">
      <c r="A71" s="9"/>
      <c r="B71" s="18" t="s">
        <v>98</v>
      </c>
      <c r="C71" s="24">
        <v>1993.92</v>
      </c>
    </row>
    <row r="72" spans="1:3" ht="22.5" customHeight="1" x14ac:dyDescent="0.25">
      <c r="A72" s="9"/>
      <c r="B72" s="18" t="s">
        <v>95</v>
      </c>
      <c r="C72" s="24"/>
    </row>
    <row r="73" spans="1:3" ht="22.5" customHeight="1" x14ac:dyDescent="0.25">
      <c r="A73" s="9"/>
      <c r="B73" s="11" t="s">
        <v>99</v>
      </c>
      <c r="C73" s="24">
        <v>0</v>
      </c>
    </row>
    <row r="74" spans="1:3" ht="22.5" customHeight="1" x14ac:dyDescent="0.25">
      <c r="A74" s="21"/>
      <c r="B74" s="19" t="s">
        <v>100</v>
      </c>
      <c r="C74" s="24">
        <v>731.66800000000001</v>
      </c>
    </row>
    <row r="75" spans="1:3" ht="22.5" customHeight="1" x14ac:dyDescent="0.25">
      <c r="A75" s="15"/>
      <c r="B75" s="13" t="s">
        <v>101</v>
      </c>
      <c r="C75" s="24">
        <v>0</v>
      </c>
    </row>
    <row r="76" spans="1:3" ht="22.5" customHeight="1" x14ac:dyDescent="0.25">
      <c r="A76" s="15" t="s">
        <v>45</v>
      </c>
      <c r="B76" s="13" t="s">
        <v>102</v>
      </c>
      <c r="C76" s="24"/>
    </row>
    <row r="77" spans="1:3" ht="22.5" customHeight="1" x14ac:dyDescent="0.25">
      <c r="A77" s="15" t="s">
        <v>46</v>
      </c>
      <c r="B77" s="19" t="s">
        <v>103</v>
      </c>
      <c r="C77" s="24"/>
    </row>
    <row r="78" spans="1:3" ht="22.5" customHeight="1" x14ac:dyDescent="0.25">
      <c r="A78" s="15" t="s">
        <v>104</v>
      </c>
      <c r="B78" s="19" t="s">
        <v>105</v>
      </c>
      <c r="C78" s="24"/>
    </row>
    <row r="79" spans="1:3" ht="22.5" customHeight="1" x14ac:dyDescent="0.25">
      <c r="A79" s="9" t="s">
        <v>0</v>
      </c>
      <c r="B79" s="13" t="s">
        <v>106</v>
      </c>
      <c r="C79" s="24"/>
    </row>
    <row r="80" spans="1:3" ht="18" customHeight="1" x14ac:dyDescent="0.25">
      <c r="A80" s="22"/>
      <c r="B80" s="11" t="s">
        <v>107</v>
      </c>
      <c r="C80" s="25">
        <f>SUM(C54:C79)</f>
        <v>11174.567999999999</v>
      </c>
    </row>
    <row r="81" spans="1:3" ht="15.6" customHeight="1" x14ac:dyDescent="0.25">
      <c r="A81" s="9"/>
      <c r="B81" s="23" t="s">
        <v>117</v>
      </c>
      <c r="C81" s="25">
        <f>28731.648*0.75</f>
        <v>21548.736000000001</v>
      </c>
    </row>
    <row r="82" spans="1:3" ht="19.149999999999999" customHeight="1" x14ac:dyDescent="0.25">
      <c r="A82" s="9"/>
      <c r="B82" s="11" t="s">
        <v>108</v>
      </c>
      <c r="C82" s="25">
        <f>C12+C25+C33+C39+C42+C43+C44+C52+C80+C81</f>
        <v>199465.75400000002</v>
      </c>
    </row>
    <row r="83" spans="1:3" ht="15.75" x14ac:dyDescent="0.25">
      <c r="A83" s="28"/>
      <c r="B83" s="29" t="s">
        <v>113</v>
      </c>
      <c r="C83" s="30">
        <v>136784.64000000001</v>
      </c>
    </row>
    <row r="84" spans="1:3" ht="15.75" x14ac:dyDescent="0.25">
      <c r="A84" s="28"/>
      <c r="B84" s="29" t="s">
        <v>114</v>
      </c>
      <c r="C84" s="30">
        <v>141613.15</v>
      </c>
    </row>
    <row r="85" spans="1:3" ht="15.75" x14ac:dyDescent="0.25">
      <c r="A85" s="28"/>
      <c r="B85" s="29" t="s">
        <v>118</v>
      </c>
      <c r="C85" s="30">
        <v>1294.6199999999999</v>
      </c>
    </row>
    <row r="86" spans="1:3" ht="15.75" x14ac:dyDescent="0.25">
      <c r="A86" s="28"/>
      <c r="B86" s="29" t="s">
        <v>115</v>
      </c>
      <c r="C86" s="31">
        <f>C84+C85-C82</f>
        <v>-56557.984000000026</v>
      </c>
    </row>
    <row r="87" spans="1:3" ht="15.75" x14ac:dyDescent="0.25">
      <c r="A87" s="32"/>
      <c r="B87" s="33" t="s">
        <v>116</v>
      </c>
      <c r="C87" s="30">
        <f>C6+C86</f>
        <v>-98426.334000000032</v>
      </c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2024-02-05T08:08:20Z</dcterms:created>
  <dcterms:modified xsi:type="dcterms:W3CDTF">2024-03-15T02:27:45Z</dcterms:modified>
</cp:coreProperties>
</file>