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5" i="1" l="1"/>
  <c r="C143" i="1" l="1"/>
  <c r="C146" i="1" s="1"/>
  <c r="C152" i="1" s="1"/>
  <c r="C153" i="1" s="1"/>
  <c r="C62" i="1"/>
  <c r="C53" i="1"/>
  <c r="C50" i="1"/>
  <c r="C44" i="1"/>
  <c r="C34" i="1"/>
  <c r="C21" i="1"/>
  <c r="C15" i="1"/>
</calcChain>
</file>

<file path=xl/sharedStrings.xml><?xml version="1.0" encoding="utf-8"?>
<sst xmlns="http://schemas.openxmlformats.org/spreadsheetml/2006/main" count="203" uniqueCount="192">
  <si>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</si>
  <si>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</si>
  <si>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</si>
  <si>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</si>
  <si>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</si>
  <si>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</si>
  <si>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</si>
  <si>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</si>
  <si>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 (1,3,7пп)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</si>
  <si>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</si>
  <si>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</si>
  <si>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</si>
  <si>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</si>
  <si>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</si>
  <si>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</si>
  <si>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</si>
  <si>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</si>
  <si>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</si>
  <si>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</si>
  <si>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</si>
  <si>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</si>
  <si>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</si>
  <si>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</si>
  <si>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</si>
  <si>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</si>
  <si>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</si>
  <si>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</si>
  <si>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</si>
  <si>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</si>
  <si>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</si>
  <si>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</si>
  <si>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</si>
  <si>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</si>
  <si>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свыше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</si>
  <si>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</si>
  <si>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</si>
  <si>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</si>
  <si>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</si>
  <si>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</si>
  <si>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</si>
  <si>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</si>
  <si>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</si>
  <si>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</si>
  <si>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</si>
  <si>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</si>
  <si>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</si>
  <si>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</si>
  <si>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</si>
  <si>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Проведение технических осмотров и устранение незначительных неисправностей в системе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</si>
  <si>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</si>
  <si>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</si>
  <si>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</si>
  <si>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</si>
  <si>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</si>
  <si>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</si>
  <si>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</si>
  <si>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</si>
  <si>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</si>
  <si>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</si>
  <si>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</si>
  <si>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</si>
  <si>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</si>
  <si>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</si>
  <si>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</si>
  <si>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</si>
  <si>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</si>
  <si>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</si>
  <si>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</si>
  <si>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</si>
  <si>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</si>
  <si>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</si>
  <si>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</si>
  <si>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 xml:space="preserve">Дератизация </t>
  </si>
  <si>
    <t>7.</t>
  </si>
  <si>
    <t xml:space="preserve">Дезинсекция 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</si>
  <si>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</si>
  <si>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</si>
  <si>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</si>
  <si>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</si>
  <si>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</si>
  <si>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</si>
  <si>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</si>
  <si>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</si>
  <si>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</si>
  <si>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</si>
  <si>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</si>
  <si>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</si>
  <si>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</si>
  <si>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</si>
  <si>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</si>
  <si>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</si>
  <si>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</si>
  <si>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</si>
  <si>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</si>
  <si>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 мм (7 подъезд)</t>
  </si>
  <si>
    <t>ершение канализационного стояка Ду 50мм (подвал-чердак, стояк кв.№54)</t>
  </si>
  <si>
    <t>устранение свища на стояке ХВС (кв.155)</t>
  </si>
  <si>
    <t>замена участка стояка ХВС (кв.№155):</t>
  </si>
  <si>
    <t>а</t>
  </si>
  <si>
    <t>смена участка трубы ВГП Ду 32мм</t>
  </si>
  <si>
    <t>б</t>
  </si>
  <si>
    <t>смена отвода крутозагнутого Ду 32мм</t>
  </si>
  <si>
    <t>в</t>
  </si>
  <si>
    <t>сварочные работы</t>
  </si>
  <si>
    <t>замена сборки на стояке ХВС Ду 32 мм (кв. № 180) согласно сметы</t>
  </si>
  <si>
    <t>замена участка стояка ХВС Ду 25 мм (кв. № 155) согласно сметы</t>
  </si>
  <si>
    <t xml:space="preserve">замена участка стояка канализации Ду 50 мм (подвал, стояк квартиры №4) согласно смете </t>
  </si>
  <si>
    <t>устранение засора канализационного стояка Ду 50 мм (кв.№ 20)</t>
  </si>
  <si>
    <t>устранение засора канализационного выпуска Ду 100 мм (5 подъезд)</t>
  </si>
  <si>
    <t>замена сбросного крана шарового  Ду 15 мм на стояке отопления(стояк кв.№41)</t>
  </si>
  <si>
    <t>уплотнение соединений сантехническим льном, силиконовым герметиком (кв.№41)</t>
  </si>
  <si>
    <t>замена участка стояка ХВСДу 25мм (кв.№20)</t>
  </si>
  <si>
    <t>сварочные работы (кв.№20)</t>
  </si>
  <si>
    <t>устранение засора канализационного стояка Ду 100 мм (2 подъезд)</t>
  </si>
  <si>
    <t>устранение засора канализационного стояка Ду 50 мм (кв.№119)</t>
  </si>
  <si>
    <t>замена вентиля Ду 16 мм на стояке отопления (2 под) с отжигом</t>
  </si>
  <si>
    <t>уплотнение соединений сантехническим льном (2 подъезд)</t>
  </si>
  <si>
    <t>устранение свища на полотенцесушителе (кв.№ 103)</t>
  </si>
  <si>
    <t>замена общедомового водосчетчика ХВС Декаст СТВХ-65 (5 подъезд)</t>
  </si>
  <si>
    <t>замена сборок на стояках ГВС  (стояки квартир №№38,110,111):</t>
  </si>
  <si>
    <t>смена сгона Ду 32мм</t>
  </si>
  <si>
    <t>смена муфты стальной Ду 32 мм</t>
  </si>
  <si>
    <t>смена контргайки Ду 32мм</t>
  </si>
  <si>
    <t>г</t>
  </si>
  <si>
    <t>смена резьбы Ду 15 мм</t>
  </si>
  <si>
    <t>д</t>
  </si>
  <si>
    <t>е</t>
  </si>
  <si>
    <t xml:space="preserve">уплотнение соединений сантехническим льном, силиконовым герметиком </t>
  </si>
  <si>
    <t>устранение засора канализационного стояка Ду 50 мм (подвал, стояк кв. №44)</t>
  </si>
  <si>
    <t>устранение засора канализационного стояка Ду 50 мм (подвал, стояк кв. №57)</t>
  </si>
  <si>
    <t>устранение засора канализационного стояка Ду 50 мм (подвал, стояк кв. №25)</t>
  </si>
  <si>
    <t xml:space="preserve"> 9.3</t>
  </si>
  <si>
    <t>Текущий ремонт систем конструкт.элементов) (непредвиденные работы</t>
  </si>
  <si>
    <t>ремонт доводчика 1 под.тамб.дв</t>
  </si>
  <si>
    <t>очистка козырьков от снега над входом в подъезд (1-7пп)</t>
  </si>
  <si>
    <t>3 под. - козырек над входом в подъезд - очистка водоотводного желоба от льда</t>
  </si>
  <si>
    <t xml:space="preserve">6-7 под - осмотр чердака на наличие течей с кровли, слив воды </t>
  </si>
  <si>
    <t>1-7 под - осмотр чердака на наличие течей с кровли, слив воды 1,3,4,5,6,7 под.</t>
  </si>
  <si>
    <t>1-7 под -установка новых мешков на чердаке в месте течи с кровли</t>
  </si>
  <si>
    <t xml:space="preserve">1-5 под. - очистка кровли от снега около ливневок </t>
  </si>
  <si>
    <t>1-5 под.- очистка ливневок от мусора по контуру</t>
  </si>
  <si>
    <t>мешки для мусора</t>
  </si>
  <si>
    <t>3 под. - установка нового замка на решетке</t>
  </si>
  <si>
    <t>осмотр чердаков на наличие течей с кровли 1-7пп</t>
  </si>
  <si>
    <t>слив воды из емкостей в чердачном посещении 1,3,4,5,6,7пп</t>
  </si>
  <si>
    <t>установка емкости для сбора воды в чердачном помещении 1,5пп</t>
  </si>
  <si>
    <t>слив воды из емкостей в чердачном посещении 3,4,5,7пп</t>
  </si>
  <si>
    <t>слив воды из емкостей в чердачном посещении 3,4,5пп</t>
  </si>
  <si>
    <t>слив воды из емкостей в чердачном посещении 1,3,4,7пп</t>
  </si>
  <si>
    <t>ремонт контейнерной тележки со сменой поворотных колес с применением электросварки</t>
  </si>
  <si>
    <t>осмотр чердаков на наличие течей с кровли 3-7пп</t>
  </si>
  <si>
    <t xml:space="preserve">открытие продухов </t>
  </si>
  <si>
    <t>укрепление притворной планки 4 под. тамбурная дверб</t>
  </si>
  <si>
    <t>укрепление бруска по примыканию дверного полотна к дверной коробке L=0,9мп</t>
  </si>
  <si>
    <t>р-т швов в 5п. И ремонт входа в 6 п.</t>
  </si>
  <si>
    <t>очистка козырька тамбура 4 под от мусора</t>
  </si>
  <si>
    <t>ремонт наружных швов кв.65 промышленными альпинистами</t>
  </si>
  <si>
    <t>запенивание монтажной пеной зазора между бетонной площадкой крыльца и металлической коробкой входного дверного блока с 2- сторон</t>
  </si>
  <si>
    <t>очистка от мусора подъездных козырьков с приставной лестницы 4,6пп</t>
  </si>
  <si>
    <t>очистка водоотводных желобов пордъездных козырьков от мусора 1,2,4,6,7пп</t>
  </si>
  <si>
    <t>ремонт скамейки(на детской площадке) с закреплением подушек и доски</t>
  </si>
  <si>
    <t xml:space="preserve">закрытие продухов </t>
  </si>
  <si>
    <t>утепление продухов мателиалами б/у</t>
  </si>
  <si>
    <t>ремонт металлической пластины спуска контейнера (5 подъезд площадка выкатки контейнера):</t>
  </si>
  <si>
    <t>рихтование пластины 0,6*1,25</t>
  </si>
  <si>
    <t>сварка пластины</t>
  </si>
  <si>
    <t>ремонт контейнерной тележки со сменой колеса  со сваркой- 5п</t>
  </si>
  <si>
    <t>заготовка дресвы с выгрузкой из автомобиля вручную для подсыпки в зимний период</t>
  </si>
  <si>
    <t>обход по чердаку и слив воды с емкостей в 1 подъезде</t>
  </si>
  <si>
    <t xml:space="preserve"> 9.4</t>
  </si>
  <si>
    <t>Текущий ремонт систем центрального отопления (непредвиденные работы</t>
  </si>
  <si>
    <t xml:space="preserve">            ИТОГО по п. 9 :</t>
  </si>
  <si>
    <t>Обслуживание запирающих устройств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</si>
  <si>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</si>
  <si>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</si>
  <si>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</si>
  <si>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</si>
  <si>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</si>
  <si>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ул.Парковая 16</t>
  </si>
  <si>
    <t xml:space="preserve">Отчет за 2023 г. </t>
  </si>
  <si>
    <t>Результат на 01.01.2023 г. ("+" экономия, "-" перерасход)</t>
  </si>
  <si>
    <r>
      <rPr>
        <b/>
        <sz val="12"/>
        <rFont val="Times New Roman"/>
        <family val="1"/>
        <charset val="204"/>
      </rPr>
      <t>детская площадка</t>
    </r>
    <r>
      <rPr>
        <sz val="12"/>
        <color indexed="8"/>
        <rFont val="Times New Roman"/>
        <family val="1"/>
        <charset val="204"/>
      </rPr>
      <t xml:space="preserve"> - ремонт скамейки : переборка досок скамейки с заменой подушки 0,5*0,15*0,05м</t>
    </r>
  </si>
  <si>
    <r>
      <rPr>
        <b/>
        <sz val="12"/>
        <rFont val="Times New Roman"/>
        <family val="1"/>
        <charset val="204"/>
      </rPr>
      <t>детская площадка</t>
    </r>
    <r>
      <rPr>
        <sz val="12"/>
        <color indexed="8"/>
        <rFont val="Times New Roman"/>
        <family val="1"/>
        <charset val="204"/>
      </rPr>
      <t xml:space="preserve"> - ремонт скамейки : укрепление подушек 0,5*0,15*0,05м-2 шт и доски 2*0,15*0,05м - 1 шт</t>
    </r>
  </si>
  <si>
    <r>
      <rPr>
        <b/>
        <sz val="12"/>
        <rFont val="Times New Roman"/>
        <family val="1"/>
        <charset val="204"/>
      </rPr>
      <t>детская площадка</t>
    </r>
    <r>
      <rPr>
        <sz val="12"/>
        <color indexed="8"/>
        <rFont val="Times New Roman"/>
        <family val="1"/>
        <charset val="204"/>
      </rPr>
      <t xml:space="preserve"> - срезка качелей (4 реза) спаренные качели (цепь и жесткое крепление)</t>
    </r>
  </si>
  <si>
    <t>13. Вознаграждение совету дома</t>
  </si>
  <si>
    <t xml:space="preserve">Итого начислено населению </t>
  </si>
  <si>
    <t xml:space="preserve">Итого оплачено населением </t>
  </si>
  <si>
    <t>Дополнительные средства на ремонт</t>
  </si>
  <si>
    <t>Результат накоплением "+" - экономия "-" - перерасход</t>
  </si>
  <si>
    <t>Результат за 2023 год "+" - экономия "-" - перерасход</t>
  </si>
  <si>
    <t>Начислено по нежилым помещениям, ИП Коваленко (без НДС)</t>
  </si>
  <si>
    <t>резка пластины (напольной)S= 0,6*1,25 толщ.3мм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</si>
</sst>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16" fontId="5" fillId="0" borderId="1" xfId="0" applyNumberFormat="1" applyFont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1" applyFont="1"/>
    <xf numFmtId="0" fontId="3" fillId="0" borderId="0" xfId="0" applyFont="1" applyBorder="1" applyAlignment="1">
      <alignment vertical="center"/>
    </xf>
    <xf numFmtId="2" fontId="5" fillId="0" borderId="1" xfId="2" applyNumberFormat="1" applyFont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horizontal="center" wrapText="1"/>
    </xf>
    <xf numFmtId="2" fontId="8" fillId="0" borderId="0" xfId="0" applyNumberFormat="1" applyFont="1" applyFill="1" applyAlignment="1">
      <alignment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topLeftCell="A142" workbookViewId="0">
      <selection activeCell="C146" sqref="C146"/>
    </sheetView>
  </sheetViews>
  <sheetFormatPr defaultColWidth="9.140625" defaultRowHeight="15" x14ac:dyDescent="0.25"/>
  <cols>
    <col min="1" max="1" width="5" style="3" customWidth="1"/>
    <col min="2" max="2" width="83.140625" style="4" customWidth="1"/>
    <col min="3" max="3" width="17" style="4" customWidth="1"/>
    <col min="4" max="195" width="9.140625" style="4" customWidth="1"/>
    <col min="196" max="196" width="5" style="4" customWidth="1"/>
    <col min="197" max="197" width="49.7109375" style="4" customWidth="1"/>
    <col min="198" max="201" width="9.28515625" style="4" customWidth="1"/>
    <col min="202" max="202" width="9.140625" style="4" customWidth="1"/>
    <col min="203" max="203" width="12.42578125" style="4" customWidth="1"/>
    <col min="204" max="204" width="8" style="4" customWidth="1"/>
    <col min="205" max="205" width="7.85546875" style="4" customWidth="1"/>
    <col min="206" max="206" width="7.7109375" style="4" customWidth="1"/>
    <col min="207" max="207" width="8.5703125" style="4" customWidth="1"/>
    <col min="208" max="208" width="11.85546875" style="4" customWidth="1"/>
    <col min="209" max="212" width="9.28515625" style="4" customWidth="1"/>
    <col min="213" max="220" width="8.85546875" style="4" customWidth="1"/>
    <col min="221" max="223" width="9.140625" style="4" customWidth="1"/>
    <col min="224" max="224" width="12.5703125" style="4" customWidth="1"/>
    <col min="225" max="225" width="8.7109375" style="4" customWidth="1"/>
    <col min="226" max="226" width="9.28515625" style="4" customWidth="1"/>
    <col min="227" max="227" width="9.140625" style="4" customWidth="1"/>
    <col min="228" max="228" width="9.28515625" style="4" customWidth="1"/>
    <col min="229" max="232" width="8.85546875" style="4" customWidth="1"/>
    <col min="233" max="16384" width="9.140625" style="4"/>
  </cols>
  <sheetData>
    <row r="1" spans="1:3" s="6" customFormat="1" ht="15.75" x14ac:dyDescent="0.25">
      <c r="A1" s="45" t="s">
        <v>179</v>
      </c>
      <c r="B1" s="45"/>
      <c r="C1" s="5"/>
    </row>
    <row r="2" spans="1:3" s="6" customFormat="1" ht="15.75" x14ac:dyDescent="0.25">
      <c r="A2" s="45" t="s">
        <v>177</v>
      </c>
      <c r="B2" s="45"/>
      <c r="C2" s="5"/>
    </row>
    <row r="3" spans="1:3" s="6" customFormat="1" ht="15.75" x14ac:dyDescent="0.25">
      <c r="A3" s="45" t="s">
        <v>178</v>
      </c>
      <c r="B3" s="45"/>
      <c r="C3" s="5"/>
    </row>
    <row r="4" spans="1:3" s="10" customFormat="1" ht="15.75" x14ac:dyDescent="0.25">
      <c r="A4" s="7"/>
      <c r="B4" s="8"/>
      <c r="C4" s="9"/>
    </row>
    <row r="5" spans="1:3" s="10" customFormat="1" ht="15.75" x14ac:dyDescent="0.25">
      <c r="A5" s="11"/>
      <c r="B5" s="12" t="s">
        <v>180</v>
      </c>
      <c r="C5" s="13">
        <v>-351151.42534400045</v>
      </c>
    </row>
    <row r="6" spans="1:3" s="1" customFormat="1" ht="15.75" x14ac:dyDescent="0.25">
      <c r="A6" s="24"/>
      <c r="B6" s="14" t="s">
        <v>0</v>
      </c>
      <c r="C6" s="15"/>
    </row>
    <row r="7" spans="1:3" s="1" customFormat="1" ht="15.75" x14ac:dyDescent="0.25">
      <c r="A7" s="24" t="s">
        <v>1</v>
      </c>
      <c r="B7" s="15" t="s">
        <v>2</v>
      </c>
      <c r="C7" s="43">
        <v>98715.12</v>
      </c>
    </row>
    <row r="8" spans="1:3" s="1" customFormat="1" ht="15.75" x14ac:dyDescent="0.25">
      <c r="A8" s="24"/>
      <c r="B8" s="15" t="s">
        <v>3</v>
      </c>
      <c r="C8" s="43">
        <v>214978.17600000001</v>
      </c>
    </row>
    <row r="9" spans="1:3" s="1" customFormat="1" ht="15.75" x14ac:dyDescent="0.25">
      <c r="A9" s="24" t="s">
        <v>4</v>
      </c>
      <c r="B9" s="15" t="s">
        <v>5</v>
      </c>
      <c r="C9" s="43">
        <v>81329.472000000009</v>
      </c>
    </row>
    <row r="10" spans="1:3" s="1" customFormat="1" ht="15.75" x14ac:dyDescent="0.25">
      <c r="A10" s="24"/>
      <c r="B10" s="15" t="s">
        <v>6</v>
      </c>
      <c r="C10" s="43">
        <v>251483.90399999998</v>
      </c>
    </row>
    <row r="11" spans="1:3" s="1" customFormat="1" ht="31.5" x14ac:dyDescent="0.25">
      <c r="A11" s="24" t="s">
        <v>7</v>
      </c>
      <c r="B11" s="15" t="s">
        <v>8</v>
      </c>
      <c r="C11" s="43">
        <v>31889.335999999996</v>
      </c>
    </row>
    <row r="12" spans="1:3" s="1" customFormat="1" ht="15.75" x14ac:dyDescent="0.25">
      <c r="A12" s="24"/>
      <c r="B12" s="15" t="s">
        <v>9</v>
      </c>
      <c r="C12" s="43">
        <v>2592.7779999999998</v>
      </c>
    </row>
    <row r="13" spans="1:3" s="1" customFormat="1" ht="15.75" x14ac:dyDescent="0.25">
      <c r="A13" s="29" t="s">
        <v>10</v>
      </c>
      <c r="B13" s="15" t="s">
        <v>11</v>
      </c>
      <c r="C13" s="43">
        <v>478800</v>
      </c>
    </row>
    <row r="14" spans="1:3" s="1" customFormat="1" ht="15.75" x14ac:dyDescent="0.25">
      <c r="A14" s="29"/>
      <c r="B14" s="15" t="s">
        <v>12</v>
      </c>
      <c r="C14" s="43">
        <v>34650</v>
      </c>
    </row>
    <row r="15" spans="1:3" s="1" customFormat="1" ht="15.75" x14ac:dyDescent="0.25">
      <c r="A15" s="24"/>
      <c r="B15" s="16" t="s">
        <v>13</v>
      </c>
      <c r="C15" s="13">
        <f>SUM(C7:C14)</f>
        <v>1194438.7860000001</v>
      </c>
    </row>
    <row r="16" spans="1:3" s="1" customFormat="1" ht="15.75" x14ac:dyDescent="0.25">
      <c r="A16" s="24"/>
      <c r="B16" s="30" t="s">
        <v>14</v>
      </c>
      <c r="C16" s="43"/>
    </row>
    <row r="17" spans="1:3" s="1" customFormat="1" ht="15.75" x14ac:dyDescent="0.25">
      <c r="A17" s="24" t="s">
        <v>15</v>
      </c>
      <c r="B17" s="15" t="s">
        <v>16</v>
      </c>
      <c r="C17" s="43">
        <v>31873.919999999998</v>
      </c>
    </row>
    <row r="18" spans="1:3" s="1" customFormat="1" ht="15.75" x14ac:dyDescent="0.25">
      <c r="A18" s="24" t="s">
        <v>17</v>
      </c>
      <c r="B18" s="15" t="s">
        <v>18</v>
      </c>
      <c r="C18" s="43">
        <v>11317.474999999999</v>
      </c>
    </row>
    <row r="19" spans="1:3" s="1" customFormat="1" ht="15.75" x14ac:dyDescent="0.25">
      <c r="A19" s="24" t="s">
        <v>19</v>
      </c>
      <c r="B19" s="15" t="s">
        <v>20</v>
      </c>
      <c r="C19" s="43">
        <v>80205.471719999987</v>
      </c>
    </row>
    <row r="20" spans="1:3" s="1" customFormat="1" ht="15.75" x14ac:dyDescent="0.25">
      <c r="A20" s="24" t="s">
        <v>21</v>
      </c>
      <c r="B20" s="15" t="s">
        <v>22</v>
      </c>
      <c r="C20" s="43">
        <v>959.63999999999987</v>
      </c>
    </row>
    <row r="21" spans="1:3" s="1" customFormat="1" ht="15.75" x14ac:dyDescent="0.25">
      <c r="A21" s="24"/>
      <c r="B21" s="16" t="s">
        <v>23</v>
      </c>
      <c r="C21" s="13">
        <f>SUM(C17:C20)</f>
        <v>124356.50671999999</v>
      </c>
    </row>
    <row r="22" spans="1:3" s="1" customFormat="1" ht="15.75" x14ac:dyDescent="0.25">
      <c r="A22" s="24"/>
      <c r="B22" s="14" t="s">
        <v>24</v>
      </c>
      <c r="C22" s="43"/>
    </row>
    <row r="23" spans="1:3" s="1" customFormat="1" ht="15.75" x14ac:dyDescent="0.25">
      <c r="A23" s="24" t="s">
        <v>15</v>
      </c>
      <c r="B23" s="15" t="s">
        <v>25</v>
      </c>
      <c r="C23" s="43">
        <v>13484.904</v>
      </c>
    </row>
    <row r="24" spans="1:3" s="1" customFormat="1" ht="15.75" x14ac:dyDescent="0.25">
      <c r="A24" s="24"/>
      <c r="B24" s="15" t="s">
        <v>26</v>
      </c>
      <c r="C24" s="43">
        <v>474.94600000000003</v>
      </c>
    </row>
    <row r="25" spans="1:3" s="1" customFormat="1" ht="15.75" x14ac:dyDescent="0.25">
      <c r="A25" s="29" t="s">
        <v>17</v>
      </c>
      <c r="B25" s="15" t="s">
        <v>27</v>
      </c>
      <c r="C25" s="43">
        <v>16949.328000000001</v>
      </c>
    </row>
    <row r="26" spans="1:3" s="1" customFormat="1" ht="15.75" x14ac:dyDescent="0.25">
      <c r="A26" s="29" t="s">
        <v>28</v>
      </c>
      <c r="B26" s="15" t="s">
        <v>29</v>
      </c>
      <c r="C26" s="43">
        <v>5176.2089999999998</v>
      </c>
    </row>
    <row r="27" spans="1:3" s="1" customFormat="1" ht="15.75" x14ac:dyDescent="0.25">
      <c r="A27" s="29" t="s">
        <v>30</v>
      </c>
      <c r="B27" s="15" t="s">
        <v>31</v>
      </c>
      <c r="C27" s="43">
        <v>6793.9199999999983</v>
      </c>
    </row>
    <row r="28" spans="1:3" s="1" customFormat="1" ht="15.75" x14ac:dyDescent="0.25">
      <c r="A28" s="29" t="s">
        <v>32</v>
      </c>
      <c r="B28" s="15" t="s">
        <v>33</v>
      </c>
      <c r="C28" s="43">
        <v>52748.150999999998</v>
      </c>
    </row>
    <row r="29" spans="1:3" s="1" customFormat="1" ht="15.75" x14ac:dyDescent="0.25">
      <c r="A29" s="29" t="s">
        <v>34</v>
      </c>
      <c r="B29" s="15" t="s">
        <v>35</v>
      </c>
      <c r="C29" s="43">
        <v>72226.455000000002</v>
      </c>
    </row>
    <row r="30" spans="1:3" s="1" customFormat="1" ht="15.75" x14ac:dyDescent="0.25">
      <c r="A30" s="24" t="s">
        <v>36</v>
      </c>
      <c r="B30" s="15" t="s">
        <v>37</v>
      </c>
      <c r="C30" s="43">
        <v>17929.295999999998</v>
      </c>
    </row>
    <row r="31" spans="1:3" s="1" customFormat="1" ht="31.5" x14ac:dyDescent="0.25">
      <c r="A31" s="24" t="s">
        <v>38</v>
      </c>
      <c r="B31" s="15" t="s">
        <v>39</v>
      </c>
      <c r="C31" s="43">
        <v>21121.56</v>
      </c>
    </row>
    <row r="32" spans="1:3" s="1" customFormat="1" ht="31.5" x14ac:dyDescent="0.25">
      <c r="A32" s="24" t="s">
        <v>40</v>
      </c>
      <c r="B32" s="15" t="s">
        <v>41</v>
      </c>
      <c r="C32" s="43">
        <v>22177.583999999999</v>
      </c>
    </row>
    <row r="33" spans="1:3" s="1" customFormat="1" ht="31.5" x14ac:dyDescent="0.25">
      <c r="A33" s="24" t="s">
        <v>42</v>
      </c>
      <c r="B33" s="15" t="s">
        <v>43</v>
      </c>
      <c r="C33" s="43">
        <v>32457.223999999998</v>
      </c>
    </row>
    <row r="34" spans="1:3" s="1" customFormat="1" ht="15.75" x14ac:dyDescent="0.25">
      <c r="A34" s="24"/>
      <c r="B34" s="16" t="s">
        <v>44</v>
      </c>
      <c r="C34" s="13">
        <f>SUM(C23:C33)</f>
        <v>261539.57699999999</v>
      </c>
    </row>
    <row r="35" spans="1:3" s="1" customFormat="1" ht="15.75" x14ac:dyDescent="0.25">
      <c r="A35" s="24"/>
      <c r="B35" s="14" t="s">
        <v>45</v>
      </c>
      <c r="C35" s="43"/>
    </row>
    <row r="36" spans="1:3" s="1" customFormat="1" ht="31.5" x14ac:dyDescent="0.25">
      <c r="A36" s="24" t="s">
        <v>46</v>
      </c>
      <c r="B36" s="15" t="s">
        <v>47</v>
      </c>
      <c r="C36" s="43">
        <v>0</v>
      </c>
    </row>
    <row r="37" spans="1:3" s="1" customFormat="1" ht="31.5" x14ac:dyDescent="0.25">
      <c r="A37" s="24"/>
      <c r="B37" s="15" t="s">
        <v>48</v>
      </c>
      <c r="C37" s="43">
        <v>0</v>
      </c>
    </row>
    <row r="38" spans="1:3" s="2" customFormat="1" ht="15.75" x14ac:dyDescent="0.25">
      <c r="A38" s="31"/>
      <c r="B38" s="15" t="s">
        <v>49</v>
      </c>
      <c r="C38" s="44">
        <v>241864</v>
      </c>
    </row>
    <row r="39" spans="1:3" s="2" customFormat="1" ht="15.75" x14ac:dyDescent="0.25">
      <c r="A39" s="31"/>
      <c r="B39" s="15" t="s">
        <v>50</v>
      </c>
      <c r="C39" s="44">
        <v>108982.088</v>
      </c>
    </row>
    <row r="40" spans="1:3" s="2" customFormat="1" ht="15.75" x14ac:dyDescent="0.25">
      <c r="A40" s="31"/>
      <c r="B40" s="15" t="s">
        <v>51</v>
      </c>
      <c r="C40" s="44">
        <v>4046.9289999999996</v>
      </c>
    </row>
    <row r="41" spans="1:3" s="2" customFormat="1" ht="15.75" x14ac:dyDescent="0.25">
      <c r="A41" s="31"/>
      <c r="B41" s="15" t="s">
        <v>52</v>
      </c>
      <c r="C41" s="44">
        <v>57739.987000000001</v>
      </c>
    </row>
    <row r="42" spans="1:3" s="2" customFormat="1" ht="15.75" x14ac:dyDescent="0.25">
      <c r="A42" s="31"/>
      <c r="B42" s="15" t="s">
        <v>53</v>
      </c>
      <c r="C42" s="44">
        <v>722.84</v>
      </c>
    </row>
    <row r="43" spans="1:3" s="1" customFormat="1" ht="15.75" x14ac:dyDescent="0.25">
      <c r="A43" s="24" t="s">
        <v>54</v>
      </c>
      <c r="B43" s="15" t="s">
        <v>55</v>
      </c>
      <c r="C43" s="43">
        <v>697.23</v>
      </c>
    </row>
    <row r="44" spans="1:3" s="1" customFormat="1" ht="15.75" x14ac:dyDescent="0.25">
      <c r="A44" s="24"/>
      <c r="B44" s="16" t="s">
        <v>44</v>
      </c>
      <c r="C44" s="13">
        <f>SUM(C38:C43)</f>
        <v>414053.07400000002</v>
      </c>
    </row>
    <row r="45" spans="1:3" s="1" customFormat="1" ht="15.75" x14ac:dyDescent="0.25">
      <c r="A45" s="24"/>
      <c r="B45" s="14" t="s">
        <v>56</v>
      </c>
      <c r="C45" s="43"/>
    </row>
    <row r="46" spans="1:3" s="1" customFormat="1" ht="31.5" x14ac:dyDescent="0.25">
      <c r="A46" s="24" t="s">
        <v>57</v>
      </c>
      <c r="B46" s="15" t="s">
        <v>58</v>
      </c>
      <c r="C46" s="43">
        <v>75199.266000000003</v>
      </c>
    </row>
    <row r="47" spans="1:3" s="1" customFormat="1" ht="38.25" customHeight="1" x14ac:dyDescent="0.25">
      <c r="A47" s="24" t="s">
        <v>59</v>
      </c>
      <c r="B47" s="15" t="s">
        <v>60</v>
      </c>
      <c r="C47" s="43">
        <v>75204.126000000004</v>
      </c>
    </row>
    <row r="48" spans="1:3" s="1" customFormat="1" ht="31.5" x14ac:dyDescent="0.25">
      <c r="A48" s="24" t="s">
        <v>61</v>
      </c>
      <c r="B48" s="15" t="s">
        <v>62</v>
      </c>
      <c r="C48" s="43">
        <v>112801.329</v>
      </c>
    </row>
    <row r="49" spans="1:3" s="1" customFormat="1" ht="31.5" x14ac:dyDescent="0.25">
      <c r="A49" s="24" t="s">
        <v>63</v>
      </c>
      <c r="B49" s="15" t="s">
        <v>64</v>
      </c>
      <c r="C49" s="43">
        <v>95320.456000000006</v>
      </c>
    </row>
    <row r="50" spans="1:3" s="1" customFormat="1" ht="15.75" x14ac:dyDescent="0.25">
      <c r="A50" s="24"/>
      <c r="B50" s="16" t="s">
        <v>65</v>
      </c>
      <c r="C50" s="13">
        <f>SUM(C46:C49)</f>
        <v>358525.17700000003</v>
      </c>
    </row>
    <row r="51" spans="1:3" s="1" customFormat="1" ht="31.5" x14ac:dyDescent="0.25">
      <c r="A51" s="11" t="s">
        <v>66</v>
      </c>
      <c r="B51" s="16" t="s">
        <v>67</v>
      </c>
      <c r="C51" s="43">
        <v>193106.36799999999</v>
      </c>
    </row>
    <row r="52" spans="1:3" s="1" customFormat="1" ht="15.75" x14ac:dyDescent="0.25">
      <c r="A52" s="11" t="s">
        <v>68</v>
      </c>
      <c r="B52" s="16" t="s">
        <v>69</v>
      </c>
      <c r="C52" s="43">
        <v>31412.423000000003</v>
      </c>
    </row>
    <row r="53" spans="1:3" s="1" customFormat="1" ht="15.75" x14ac:dyDescent="0.25">
      <c r="A53" s="11"/>
      <c r="B53" s="16" t="s">
        <v>70</v>
      </c>
      <c r="C53" s="13">
        <f>SUM(C51:C52)</f>
        <v>224518.791</v>
      </c>
    </row>
    <row r="54" spans="1:3" s="1" customFormat="1" ht="15.75" x14ac:dyDescent="0.25">
      <c r="A54" s="11" t="s">
        <v>71</v>
      </c>
      <c r="B54" s="16" t="s">
        <v>72</v>
      </c>
      <c r="C54" s="13">
        <v>7895.2250000000004</v>
      </c>
    </row>
    <row r="55" spans="1:3" s="1" customFormat="1" ht="24" customHeight="1" x14ac:dyDescent="0.25">
      <c r="A55" s="11" t="s">
        <v>73</v>
      </c>
      <c r="B55" s="16" t="s">
        <v>74</v>
      </c>
      <c r="C55" s="13">
        <v>8314.7780000000002</v>
      </c>
    </row>
    <row r="56" spans="1:3" s="1" customFormat="1" ht="15.75" x14ac:dyDescent="0.25">
      <c r="A56" s="11"/>
      <c r="B56" s="14" t="s">
        <v>75</v>
      </c>
      <c r="C56" s="43"/>
    </row>
    <row r="57" spans="1:3" s="1" customFormat="1" ht="14.45" customHeight="1" x14ac:dyDescent="0.25">
      <c r="A57" s="24" t="s">
        <v>76</v>
      </c>
      <c r="B57" s="15" t="s">
        <v>77</v>
      </c>
      <c r="C57" s="43">
        <v>5368.44</v>
      </c>
    </row>
    <row r="58" spans="1:3" s="1" customFormat="1" ht="16.899999999999999" customHeight="1" x14ac:dyDescent="0.25">
      <c r="A58" s="24" t="s">
        <v>78</v>
      </c>
      <c r="B58" s="15" t="s">
        <v>79</v>
      </c>
      <c r="C58" s="43">
        <v>4045.1999999999994</v>
      </c>
    </row>
    <row r="59" spans="1:3" s="1" customFormat="1" ht="34.9" customHeight="1" x14ac:dyDescent="0.25">
      <c r="A59" s="24" t="s">
        <v>80</v>
      </c>
      <c r="B59" s="15" t="s">
        <v>81</v>
      </c>
      <c r="C59" s="43">
        <v>3938.52</v>
      </c>
    </row>
    <row r="60" spans="1:3" s="1" customFormat="1" ht="31.5" x14ac:dyDescent="0.25">
      <c r="A60" s="24" t="s">
        <v>82</v>
      </c>
      <c r="B60" s="15" t="s">
        <v>83</v>
      </c>
      <c r="C60" s="43">
        <v>3938.52</v>
      </c>
    </row>
    <row r="61" spans="1:3" s="1" customFormat="1" ht="31.5" x14ac:dyDescent="0.25">
      <c r="A61" s="24" t="s">
        <v>84</v>
      </c>
      <c r="B61" s="15" t="s">
        <v>85</v>
      </c>
      <c r="C61" s="43">
        <v>23631.119999999995</v>
      </c>
    </row>
    <row r="62" spans="1:3" s="1" customFormat="1" ht="15.75" x14ac:dyDescent="0.25">
      <c r="A62" s="24"/>
      <c r="B62" s="16" t="s">
        <v>86</v>
      </c>
      <c r="C62" s="13">
        <f>SUM(C57:C61)</f>
        <v>40921.799999999996</v>
      </c>
    </row>
    <row r="63" spans="1:3" s="1" customFormat="1" ht="15.75" x14ac:dyDescent="0.25">
      <c r="A63" s="24"/>
      <c r="B63" s="14" t="s">
        <v>87</v>
      </c>
      <c r="C63" s="43">
        <v>0</v>
      </c>
    </row>
    <row r="64" spans="1:3" s="1" customFormat="1" ht="15.75" x14ac:dyDescent="0.25">
      <c r="A64" s="24" t="s">
        <v>88</v>
      </c>
      <c r="B64" s="16" t="s">
        <v>89</v>
      </c>
      <c r="C64" s="43">
        <v>0</v>
      </c>
    </row>
    <row r="65" spans="1:3" s="1" customFormat="1" ht="15.75" x14ac:dyDescent="0.25">
      <c r="A65" s="18"/>
      <c r="B65" s="19" t="s">
        <v>90</v>
      </c>
      <c r="C65" s="43">
        <v>0</v>
      </c>
    </row>
    <row r="66" spans="1:3" s="1" customFormat="1" ht="31.5" x14ac:dyDescent="0.25">
      <c r="A66" s="18"/>
      <c r="B66" s="20" t="s">
        <v>91</v>
      </c>
      <c r="C66" s="43">
        <v>0</v>
      </c>
    </row>
    <row r="67" spans="1:3" s="1" customFormat="1" ht="31.5" x14ac:dyDescent="0.25">
      <c r="A67" s="24" t="s">
        <v>92</v>
      </c>
      <c r="B67" s="16" t="s">
        <v>93</v>
      </c>
      <c r="C67" s="43">
        <v>0</v>
      </c>
    </row>
    <row r="68" spans="1:3" s="1" customFormat="1" ht="15.75" x14ac:dyDescent="0.25">
      <c r="A68" s="22"/>
      <c r="B68" s="20" t="s">
        <v>94</v>
      </c>
      <c r="C68" s="43">
        <v>0</v>
      </c>
    </row>
    <row r="69" spans="1:3" s="1" customFormat="1" ht="15.75" x14ac:dyDescent="0.25">
      <c r="A69" s="22"/>
      <c r="B69" s="20" t="s">
        <v>95</v>
      </c>
      <c r="C69" s="43">
        <v>8975.4</v>
      </c>
    </row>
    <row r="70" spans="1:3" s="1" customFormat="1" ht="15.75" x14ac:dyDescent="0.25">
      <c r="A70" s="22"/>
      <c r="B70" s="20" t="s">
        <v>96</v>
      </c>
      <c r="C70" s="43"/>
    </row>
    <row r="71" spans="1:3" s="1" customFormat="1" ht="15.75" x14ac:dyDescent="0.25">
      <c r="A71" s="22"/>
      <c r="B71" s="23" t="s">
        <v>97</v>
      </c>
      <c r="C71" s="43">
        <v>0</v>
      </c>
    </row>
    <row r="72" spans="1:3" s="1" customFormat="1" ht="15.75" x14ac:dyDescent="0.25">
      <c r="A72" s="22" t="s">
        <v>98</v>
      </c>
      <c r="B72" s="20" t="s">
        <v>99</v>
      </c>
      <c r="C72" s="43">
        <v>1272.7319999999997</v>
      </c>
    </row>
    <row r="73" spans="1:3" s="1" customFormat="1" ht="15.75" x14ac:dyDescent="0.25">
      <c r="A73" s="22" t="s">
        <v>100</v>
      </c>
      <c r="B73" s="20" t="s">
        <v>101</v>
      </c>
      <c r="C73" s="43">
        <v>1367.82</v>
      </c>
    </row>
    <row r="74" spans="1:3" s="1" customFormat="1" ht="15.75" x14ac:dyDescent="0.25">
      <c r="A74" s="22" t="s">
        <v>102</v>
      </c>
      <c r="B74" s="20" t="s">
        <v>103</v>
      </c>
      <c r="C74" s="43"/>
    </row>
    <row r="75" spans="1:3" s="1" customFormat="1" ht="23.25" customHeight="1" x14ac:dyDescent="0.25">
      <c r="A75" s="22"/>
      <c r="B75" s="20" t="s">
        <v>104</v>
      </c>
      <c r="C75" s="43">
        <v>1512.11</v>
      </c>
    </row>
    <row r="76" spans="1:3" s="1" customFormat="1" ht="15.75" x14ac:dyDescent="0.25">
      <c r="A76" s="22"/>
      <c r="B76" s="20" t="s">
        <v>105</v>
      </c>
      <c r="C76" s="43">
        <v>1764.56</v>
      </c>
    </row>
    <row r="77" spans="1:3" s="1" customFormat="1" ht="31.5" x14ac:dyDescent="0.25">
      <c r="A77" s="18"/>
      <c r="B77" s="21" t="s">
        <v>106</v>
      </c>
      <c r="C77" s="43">
        <v>743.56</v>
      </c>
    </row>
    <row r="78" spans="1:3" s="1" customFormat="1" ht="15.75" x14ac:dyDescent="0.25">
      <c r="A78" s="18"/>
      <c r="B78" s="20" t="s">
        <v>107</v>
      </c>
      <c r="C78" s="43">
        <v>0</v>
      </c>
    </row>
    <row r="79" spans="1:3" s="1" customFormat="1" ht="15.75" x14ac:dyDescent="0.25">
      <c r="A79" s="18"/>
      <c r="B79" s="20" t="s">
        <v>108</v>
      </c>
      <c r="C79" s="43">
        <v>0</v>
      </c>
    </row>
    <row r="80" spans="1:3" s="1" customFormat="1" ht="15.75" x14ac:dyDescent="0.25">
      <c r="A80" s="18"/>
      <c r="B80" s="20" t="s">
        <v>109</v>
      </c>
      <c r="C80" s="43">
        <v>996.96</v>
      </c>
    </row>
    <row r="81" spans="1:3" s="1" customFormat="1" ht="31.5" x14ac:dyDescent="0.25">
      <c r="A81" s="18"/>
      <c r="B81" s="20" t="s">
        <v>110</v>
      </c>
      <c r="C81" s="43"/>
    </row>
    <row r="82" spans="1:3" s="1" customFormat="1" ht="15.75" x14ac:dyDescent="0.25">
      <c r="A82" s="18"/>
      <c r="B82" s="20" t="s">
        <v>111</v>
      </c>
      <c r="C82" s="43">
        <v>1579.7400000000002</v>
      </c>
    </row>
    <row r="83" spans="1:3" s="1" customFormat="1" ht="15.75" x14ac:dyDescent="0.25">
      <c r="A83" s="18"/>
      <c r="B83" s="19" t="s">
        <v>112</v>
      </c>
      <c r="C83" s="43"/>
    </row>
    <row r="84" spans="1:3" s="1" customFormat="1" ht="15.75" x14ac:dyDescent="0.25">
      <c r="A84" s="18"/>
      <c r="B84" s="20" t="s">
        <v>113</v>
      </c>
      <c r="C84" s="43">
        <v>0</v>
      </c>
    </row>
    <row r="85" spans="1:3" s="1" customFormat="1" ht="15.75" x14ac:dyDescent="0.25">
      <c r="A85" s="18"/>
      <c r="B85" s="20" t="s">
        <v>114</v>
      </c>
      <c r="C85" s="43">
        <v>0</v>
      </c>
    </row>
    <row r="86" spans="1:3" s="1" customFormat="1" ht="15.75" x14ac:dyDescent="0.25">
      <c r="A86" s="24"/>
      <c r="B86" s="20" t="s">
        <v>115</v>
      </c>
      <c r="C86" s="43">
        <v>996.96</v>
      </c>
    </row>
    <row r="87" spans="1:3" s="1" customFormat="1" ht="15.75" x14ac:dyDescent="0.25">
      <c r="A87" s="24"/>
      <c r="B87" s="20" t="s">
        <v>116</v>
      </c>
      <c r="C87" s="43"/>
    </row>
    <row r="88" spans="1:3" s="1" customFormat="1" ht="15.75" x14ac:dyDescent="0.25">
      <c r="A88" s="24"/>
      <c r="B88" s="21" t="s">
        <v>117</v>
      </c>
      <c r="C88" s="43"/>
    </row>
    <row r="89" spans="1:3" s="1" customFormat="1" ht="15.75" x14ac:dyDescent="0.25">
      <c r="A89" s="24"/>
      <c r="B89" s="21" t="s">
        <v>118</v>
      </c>
      <c r="C89" s="43">
        <v>20300</v>
      </c>
    </row>
    <row r="90" spans="1:3" s="1" customFormat="1" ht="15.75" x14ac:dyDescent="0.25">
      <c r="A90" s="24"/>
      <c r="B90" s="25" t="s">
        <v>119</v>
      </c>
      <c r="C90" s="43">
        <v>0</v>
      </c>
    </row>
    <row r="91" spans="1:3" s="1" customFormat="1" ht="15.75" x14ac:dyDescent="0.25">
      <c r="A91" s="24" t="s">
        <v>98</v>
      </c>
      <c r="B91" s="21" t="s">
        <v>120</v>
      </c>
      <c r="C91" s="43">
        <v>703.59</v>
      </c>
    </row>
    <row r="92" spans="1:3" s="1" customFormat="1" ht="15.75" x14ac:dyDescent="0.25">
      <c r="A92" s="24" t="s">
        <v>100</v>
      </c>
      <c r="B92" s="21" t="s">
        <v>121</v>
      </c>
      <c r="C92" s="43">
        <v>924.56999999999994</v>
      </c>
    </row>
    <row r="93" spans="1:3" s="1" customFormat="1" ht="15.75" x14ac:dyDescent="0.25">
      <c r="A93" s="18" t="s">
        <v>102</v>
      </c>
      <c r="B93" s="21" t="s">
        <v>122</v>
      </c>
      <c r="C93" s="43">
        <v>229.35000000000002</v>
      </c>
    </row>
    <row r="94" spans="1:3" s="1" customFormat="1" ht="15.75" x14ac:dyDescent="0.25">
      <c r="A94" s="18" t="s">
        <v>123</v>
      </c>
      <c r="B94" s="21" t="s">
        <v>124</v>
      </c>
      <c r="C94" s="43">
        <v>229.35000000000002</v>
      </c>
    </row>
    <row r="95" spans="1:3" s="1" customFormat="1" ht="15.75" x14ac:dyDescent="0.25">
      <c r="A95" s="18" t="s">
        <v>125</v>
      </c>
      <c r="B95" s="21" t="s">
        <v>103</v>
      </c>
      <c r="C95" s="43"/>
    </row>
    <row r="96" spans="1:3" s="1" customFormat="1" ht="15.75" x14ac:dyDescent="0.25">
      <c r="A96" s="18" t="s">
        <v>126</v>
      </c>
      <c r="B96" s="21" t="s">
        <v>127</v>
      </c>
      <c r="C96" s="43"/>
    </row>
    <row r="97" spans="1:3" s="1" customFormat="1" ht="15.75" x14ac:dyDescent="0.25">
      <c r="A97" s="18"/>
      <c r="B97" s="21" t="s">
        <v>128</v>
      </c>
      <c r="C97" s="43">
        <v>0</v>
      </c>
    </row>
    <row r="98" spans="1:3" s="1" customFormat="1" ht="15.75" x14ac:dyDescent="0.25">
      <c r="A98" s="18"/>
      <c r="B98" s="21" t="s">
        <v>129</v>
      </c>
      <c r="C98" s="43">
        <v>0</v>
      </c>
    </row>
    <row r="99" spans="1:3" s="1" customFormat="1" ht="15.75" x14ac:dyDescent="0.25">
      <c r="A99" s="18"/>
      <c r="B99" s="21" t="s">
        <v>130</v>
      </c>
      <c r="C99" s="43">
        <v>0</v>
      </c>
    </row>
    <row r="100" spans="1:3" s="1" customFormat="1" ht="15.75" x14ac:dyDescent="0.25">
      <c r="A100" s="24" t="s">
        <v>131</v>
      </c>
      <c r="B100" s="16" t="s">
        <v>132</v>
      </c>
      <c r="C100" s="43">
        <v>0</v>
      </c>
    </row>
    <row r="101" spans="1:3" s="1" customFormat="1" ht="15.75" x14ac:dyDescent="0.25">
      <c r="A101" s="18"/>
      <c r="B101" s="19" t="s">
        <v>133</v>
      </c>
      <c r="C101" s="43">
        <v>574.39</v>
      </c>
    </row>
    <row r="102" spans="1:3" s="1" customFormat="1" ht="15.75" x14ac:dyDescent="0.25">
      <c r="A102" s="18"/>
      <c r="B102" s="20" t="s">
        <v>134</v>
      </c>
      <c r="C102" s="43">
        <v>4186.6289999999999</v>
      </c>
    </row>
    <row r="103" spans="1:3" s="1" customFormat="1" ht="15.75" x14ac:dyDescent="0.25">
      <c r="A103" s="18"/>
      <c r="B103" s="21" t="s">
        <v>135</v>
      </c>
      <c r="C103" s="43">
        <v>71.02</v>
      </c>
    </row>
    <row r="104" spans="1:3" s="1" customFormat="1" ht="15.75" x14ac:dyDescent="0.25">
      <c r="A104" s="18"/>
      <c r="B104" s="21" t="s">
        <v>136</v>
      </c>
      <c r="C104" s="43">
        <v>0</v>
      </c>
    </row>
    <row r="105" spans="1:3" s="1" customFormat="1" ht="31.5" x14ac:dyDescent="0.25">
      <c r="A105" s="18"/>
      <c r="B105" s="25" t="s">
        <v>137</v>
      </c>
      <c r="C105" s="43">
        <v>0</v>
      </c>
    </row>
    <row r="106" spans="1:3" s="1" customFormat="1" ht="15.75" x14ac:dyDescent="0.25">
      <c r="A106" s="18"/>
      <c r="B106" s="21" t="s">
        <v>138</v>
      </c>
      <c r="C106" s="43">
        <v>478.25</v>
      </c>
    </row>
    <row r="107" spans="1:3" s="1" customFormat="1" ht="15.75" x14ac:dyDescent="0.25">
      <c r="A107" s="18"/>
      <c r="B107" s="25" t="s">
        <v>139</v>
      </c>
      <c r="C107" s="43">
        <v>1597.9499999999998</v>
      </c>
    </row>
    <row r="108" spans="1:3" s="1" customFormat="1" ht="15.75" x14ac:dyDescent="0.25">
      <c r="A108" s="18"/>
      <c r="B108" s="21" t="s">
        <v>140</v>
      </c>
      <c r="C108" s="43">
        <v>23.355</v>
      </c>
    </row>
    <row r="109" spans="1:3" s="1" customFormat="1" ht="15.75" x14ac:dyDescent="0.25">
      <c r="A109" s="18"/>
      <c r="B109" s="21" t="s">
        <v>141</v>
      </c>
      <c r="C109" s="43">
        <v>191.3</v>
      </c>
    </row>
    <row r="110" spans="1:3" s="1" customFormat="1" ht="15.75" x14ac:dyDescent="0.25">
      <c r="A110" s="18"/>
      <c r="B110" s="21" t="s">
        <v>142</v>
      </c>
      <c r="C110" s="43">
        <v>388.99</v>
      </c>
    </row>
    <row r="111" spans="1:3" s="1" customFormat="1" ht="15.75" x14ac:dyDescent="0.25">
      <c r="A111" s="18"/>
      <c r="B111" s="26" t="s">
        <v>143</v>
      </c>
      <c r="C111" s="43">
        <v>0</v>
      </c>
    </row>
    <row r="112" spans="1:3" s="1" customFormat="1" ht="15.75" x14ac:dyDescent="0.25">
      <c r="A112" s="18"/>
      <c r="B112" s="27" t="s">
        <v>144</v>
      </c>
      <c r="C112" s="43"/>
    </row>
    <row r="113" spans="1:3" s="1" customFormat="1" ht="15.75" x14ac:dyDescent="0.25">
      <c r="A113" s="18"/>
      <c r="B113" s="19" t="s">
        <v>145</v>
      </c>
      <c r="C113" s="43"/>
    </row>
    <row r="114" spans="1:3" s="1" customFormat="1" ht="15.75" x14ac:dyDescent="0.25">
      <c r="A114" s="24"/>
      <c r="B114" s="27" t="s">
        <v>146</v>
      </c>
      <c r="C114" s="43"/>
    </row>
    <row r="115" spans="1:3" s="1" customFormat="1" ht="15.75" x14ac:dyDescent="0.25">
      <c r="A115" s="24"/>
      <c r="B115" s="27" t="s">
        <v>147</v>
      </c>
      <c r="C115" s="43"/>
    </row>
    <row r="116" spans="1:3" s="1" customFormat="1" ht="15.75" x14ac:dyDescent="0.25">
      <c r="A116" s="24"/>
      <c r="B116" s="27" t="s">
        <v>148</v>
      </c>
      <c r="C116" s="43"/>
    </row>
    <row r="117" spans="1:3" s="1" customFormat="1" ht="31.5" x14ac:dyDescent="0.25">
      <c r="A117" s="24"/>
      <c r="B117" s="20" t="s">
        <v>149</v>
      </c>
      <c r="C117" s="43">
        <v>1146.3599999999999</v>
      </c>
    </row>
    <row r="118" spans="1:3" s="1" customFormat="1" ht="15.75" x14ac:dyDescent="0.25">
      <c r="A118" s="15"/>
      <c r="B118" s="20" t="s">
        <v>150</v>
      </c>
      <c r="C118" s="43">
        <v>0</v>
      </c>
    </row>
    <row r="119" spans="1:3" s="1" customFormat="1" ht="15.75" x14ac:dyDescent="0.25">
      <c r="A119" s="24"/>
      <c r="B119" s="19" t="s">
        <v>151</v>
      </c>
      <c r="C119" s="43"/>
    </row>
    <row r="120" spans="1:3" s="1" customFormat="1" ht="19.5" customHeight="1" x14ac:dyDescent="0.25">
      <c r="A120" s="24"/>
      <c r="B120" s="19" t="s">
        <v>152</v>
      </c>
      <c r="C120" s="43"/>
    </row>
    <row r="121" spans="1:3" s="1" customFormat="1" ht="15.75" x14ac:dyDescent="0.25">
      <c r="A121" s="24"/>
      <c r="B121" s="19" t="s">
        <v>153</v>
      </c>
      <c r="C121" s="43"/>
    </row>
    <row r="122" spans="1:3" s="1" customFormat="1" ht="15.75" x14ac:dyDescent="0.25">
      <c r="A122" s="24"/>
      <c r="B122" s="21" t="s">
        <v>154</v>
      </c>
      <c r="C122" s="43">
        <v>35000</v>
      </c>
    </row>
    <row r="123" spans="1:3" s="1" customFormat="1" ht="15.75" x14ac:dyDescent="0.25">
      <c r="A123" s="24"/>
      <c r="B123" s="21" t="s">
        <v>155</v>
      </c>
      <c r="C123" s="43">
        <v>20.76</v>
      </c>
    </row>
    <row r="124" spans="1:3" s="1" customFormat="1" ht="15.75" x14ac:dyDescent="0.25">
      <c r="A124" s="24"/>
      <c r="B124" s="20" t="s">
        <v>143</v>
      </c>
      <c r="C124" s="43">
        <v>0</v>
      </c>
    </row>
    <row r="125" spans="1:3" s="1" customFormat="1" ht="31.5" x14ac:dyDescent="0.25">
      <c r="A125" s="24"/>
      <c r="B125" s="20" t="s">
        <v>181</v>
      </c>
      <c r="C125" s="43">
        <v>315.11500000000001</v>
      </c>
    </row>
    <row r="126" spans="1:3" s="1" customFormat="1" ht="31.5" x14ac:dyDescent="0.25">
      <c r="A126" s="24"/>
      <c r="B126" s="20" t="s">
        <v>182</v>
      </c>
      <c r="C126" s="43">
        <v>1408.0500000000002</v>
      </c>
    </row>
    <row r="127" spans="1:3" s="1" customFormat="1" ht="31.5" x14ac:dyDescent="0.25">
      <c r="A127" s="24"/>
      <c r="B127" s="20" t="s">
        <v>183</v>
      </c>
      <c r="C127" s="43">
        <v>1585.28</v>
      </c>
    </row>
    <row r="128" spans="1:3" s="1" customFormat="1" ht="15.75" x14ac:dyDescent="0.25">
      <c r="A128" s="24"/>
      <c r="B128" s="28" t="s">
        <v>156</v>
      </c>
      <c r="C128" s="43">
        <v>7647.66</v>
      </c>
    </row>
    <row r="129" spans="1:3" s="1" customFormat="1" ht="31.5" x14ac:dyDescent="0.25">
      <c r="A129" s="24"/>
      <c r="B129" s="20" t="s">
        <v>157</v>
      </c>
      <c r="C129" s="43">
        <v>1036.77</v>
      </c>
    </row>
    <row r="130" spans="1:3" s="1" customFormat="1" ht="15.75" x14ac:dyDescent="0.25">
      <c r="A130" s="24"/>
      <c r="B130" s="20" t="s">
        <v>158</v>
      </c>
      <c r="C130" s="43">
        <v>373.68</v>
      </c>
    </row>
    <row r="131" spans="1:3" s="1" customFormat="1" ht="15.75" x14ac:dyDescent="0.25">
      <c r="A131" s="24"/>
      <c r="B131" s="20" t="s">
        <v>159</v>
      </c>
      <c r="C131" s="43">
        <v>168.48</v>
      </c>
    </row>
    <row r="132" spans="1:3" s="1" customFormat="1" ht="15.75" x14ac:dyDescent="0.25">
      <c r="A132" s="24"/>
      <c r="B132" s="20" t="s">
        <v>160</v>
      </c>
      <c r="C132" s="43">
        <v>492.48</v>
      </c>
    </row>
    <row r="133" spans="1:3" s="1" customFormat="1" ht="15.75" x14ac:dyDescent="0.25">
      <c r="A133" s="24"/>
      <c r="B133" s="15" t="s">
        <v>161</v>
      </c>
      <c r="C133" s="43"/>
    </row>
    <row r="134" spans="1:3" s="1" customFormat="1" ht="15.75" x14ac:dyDescent="0.25">
      <c r="A134" s="24"/>
      <c r="B134" s="15" t="s">
        <v>162</v>
      </c>
      <c r="C134" s="43"/>
    </row>
    <row r="135" spans="1:3" s="1" customFormat="1" ht="31.5" x14ac:dyDescent="0.25">
      <c r="A135" s="24"/>
      <c r="B135" s="25" t="s">
        <v>163</v>
      </c>
      <c r="C135" s="43">
        <v>0</v>
      </c>
    </row>
    <row r="136" spans="1:3" s="1" customFormat="1" ht="15.75" x14ac:dyDescent="0.25">
      <c r="A136" s="24" t="s">
        <v>98</v>
      </c>
      <c r="B136" s="21" t="s">
        <v>191</v>
      </c>
      <c r="C136" s="43">
        <v>677.875</v>
      </c>
    </row>
    <row r="137" spans="1:3" s="1" customFormat="1" ht="15.75" x14ac:dyDescent="0.25">
      <c r="A137" s="24" t="s">
        <v>100</v>
      </c>
      <c r="B137" s="21" t="s">
        <v>164</v>
      </c>
      <c r="C137" s="43">
        <v>203.36249999999998</v>
      </c>
    </row>
    <row r="138" spans="1:3" s="1" customFormat="1" ht="15.75" x14ac:dyDescent="0.25">
      <c r="A138" s="24" t="s">
        <v>102</v>
      </c>
      <c r="B138" s="21" t="s">
        <v>165</v>
      </c>
      <c r="C138" s="43">
        <v>1745.3999999999999</v>
      </c>
    </row>
    <row r="139" spans="1:3" s="1" customFormat="1" ht="15.75" x14ac:dyDescent="0.25">
      <c r="A139" s="24"/>
      <c r="B139" s="21" t="s">
        <v>166</v>
      </c>
      <c r="C139" s="43">
        <v>1603.175</v>
      </c>
    </row>
    <row r="140" spans="1:3" s="1" customFormat="1" ht="31.5" x14ac:dyDescent="0.25">
      <c r="A140" s="24"/>
      <c r="B140" s="15" t="s">
        <v>167</v>
      </c>
      <c r="C140" s="43">
        <v>633.67499999999995</v>
      </c>
    </row>
    <row r="141" spans="1:3" s="1" customFormat="1" ht="15.75" x14ac:dyDescent="0.25">
      <c r="A141" s="24"/>
      <c r="B141" s="21" t="s">
        <v>168</v>
      </c>
      <c r="C141" s="43"/>
    </row>
    <row r="142" spans="1:3" s="1" customFormat="1" ht="15.75" x14ac:dyDescent="0.25">
      <c r="A142" s="24" t="s">
        <v>169</v>
      </c>
      <c r="B142" s="16" t="s">
        <v>170</v>
      </c>
      <c r="C142" s="43">
        <v>0</v>
      </c>
    </row>
    <row r="143" spans="1:3" s="1" customFormat="1" ht="15.75" x14ac:dyDescent="0.25">
      <c r="A143" s="11"/>
      <c r="B143" s="16" t="s">
        <v>171</v>
      </c>
      <c r="C143" s="13">
        <f>SUM(C64:C142)</f>
        <v>103166.70849999999</v>
      </c>
    </row>
    <row r="144" spans="1:3" s="1" customFormat="1" ht="15.75" x14ac:dyDescent="0.25">
      <c r="A144" s="11"/>
      <c r="B144" s="16" t="s">
        <v>172</v>
      </c>
      <c r="C144" s="13">
        <v>103980.35200000001</v>
      </c>
    </row>
    <row r="145" spans="1:6" s="1" customFormat="1" ht="15.75" x14ac:dyDescent="0.25">
      <c r="A145" s="24" t="s">
        <v>173</v>
      </c>
      <c r="B145" s="16" t="s">
        <v>174</v>
      </c>
      <c r="C145" s="13">
        <f>776139.056</f>
        <v>776139.05599999998</v>
      </c>
    </row>
    <row r="146" spans="1:6" s="1" customFormat="1" ht="15.75" x14ac:dyDescent="0.25">
      <c r="A146" s="24" t="s">
        <v>175</v>
      </c>
      <c r="B146" s="16" t="s">
        <v>176</v>
      </c>
      <c r="C146" s="13">
        <f>C15+C21+C34+C44+C50+C53+C54+C55+C62+C143+C144+C145</f>
        <v>3617849.8312200001</v>
      </c>
    </row>
    <row r="147" spans="1:6" s="10" customFormat="1" ht="15.75" x14ac:dyDescent="0.25">
      <c r="A147" s="11"/>
      <c r="B147" s="16" t="s">
        <v>184</v>
      </c>
      <c r="C147" s="13">
        <v>30000</v>
      </c>
    </row>
    <row r="148" spans="1:6" s="17" customFormat="1" ht="15.75" x14ac:dyDescent="0.25">
      <c r="A148" s="32"/>
      <c r="B148" s="33" t="s">
        <v>185</v>
      </c>
      <c r="C148" s="34">
        <v>3486670.41</v>
      </c>
      <c r="D148" s="35"/>
      <c r="E148" s="36"/>
      <c r="F148" s="36"/>
    </row>
    <row r="149" spans="1:6" s="37" customFormat="1" ht="15.75" x14ac:dyDescent="0.25">
      <c r="A149" s="32"/>
      <c r="B149" s="33" t="s">
        <v>186</v>
      </c>
      <c r="C149" s="34">
        <v>3457899.02</v>
      </c>
      <c r="D149" s="35"/>
      <c r="E149" s="35"/>
      <c r="F149" s="35"/>
    </row>
    <row r="150" spans="1:6" s="37" customFormat="1" ht="15.75" x14ac:dyDescent="0.25">
      <c r="A150" s="32"/>
      <c r="B150" s="33" t="s">
        <v>190</v>
      </c>
      <c r="C150" s="34">
        <v>16549.5</v>
      </c>
      <c r="D150" s="35"/>
      <c r="E150" s="35"/>
      <c r="F150" s="35"/>
    </row>
    <row r="151" spans="1:6" s="37" customFormat="1" ht="15.75" x14ac:dyDescent="0.25">
      <c r="A151" s="32"/>
      <c r="B151" s="33" t="s">
        <v>187</v>
      </c>
      <c r="C151" s="34">
        <v>337041.39</v>
      </c>
      <c r="D151" s="35"/>
      <c r="E151" s="35"/>
      <c r="F151" s="35"/>
    </row>
    <row r="152" spans="1:6" s="37" customFormat="1" ht="15.75" x14ac:dyDescent="0.25">
      <c r="A152" s="32"/>
      <c r="B152" s="33" t="s">
        <v>189</v>
      </c>
      <c r="C152" s="38">
        <f>C151+C150+C149-C146</f>
        <v>193640.0787800001</v>
      </c>
      <c r="D152" s="36"/>
      <c r="E152" s="36"/>
      <c r="F152" s="36"/>
    </row>
    <row r="153" spans="1:6" s="37" customFormat="1" ht="15.75" x14ac:dyDescent="0.25">
      <c r="A153" s="32"/>
      <c r="B153" s="33" t="s">
        <v>188</v>
      </c>
      <c r="C153" s="38">
        <f>C5+C152</f>
        <v>-157511.34656400036</v>
      </c>
      <c r="D153" s="36"/>
      <c r="E153" s="36"/>
      <c r="F153" s="36"/>
    </row>
    <row r="154" spans="1:6" s="40" customFormat="1" ht="15.75" x14ac:dyDescent="0.25">
      <c r="A154" s="39"/>
      <c r="C154" s="41"/>
    </row>
    <row r="155" spans="1:6" s="40" customFormat="1" ht="15.75" x14ac:dyDescent="0.25">
      <c r="A155" s="39"/>
      <c r="C155" s="41"/>
    </row>
    <row r="156" spans="1:6" s="40" customFormat="1" ht="15.75" x14ac:dyDescent="0.25">
      <c r="A156" s="39"/>
      <c r="C156" s="42"/>
    </row>
    <row r="157" spans="1:6" s="40" customFormat="1" ht="15.75" x14ac:dyDescent="0.25">
      <c r="A157" s="39"/>
      <c r="C157" s="42"/>
    </row>
    <row r="158" spans="1:6" s="40" customFormat="1" ht="15.75" x14ac:dyDescent="0.25">
      <c r="A158" s="39"/>
      <c r="C158" s="42"/>
    </row>
    <row r="159" spans="1:6" s="40" customFormat="1" ht="15.75" x14ac:dyDescent="0.25">
      <c r="A159" s="39"/>
      <c r="C159" s="4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2024-01-31T08:24:46Z</dcterms:created>
  <dcterms:modified xsi:type="dcterms:W3CDTF">2024-03-14T06:29:26Z</dcterms:modified>
</cp:coreProperties>
</file>