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38" i="1" l="1"/>
  <c r="C137" i="1"/>
  <c r="C78" i="1"/>
  <c r="C69" i="1"/>
  <c r="C66" i="1"/>
  <c r="C60" i="1"/>
  <c r="C53" i="1"/>
  <c r="C40" i="1"/>
  <c r="B9" i="1"/>
  <c r="C139" i="1" l="1"/>
  <c r="C142" i="1" s="1"/>
  <c r="C143" i="1" s="1"/>
</calcChain>
</file>

<file path=xl/sharedStrings.xml><?xml version="1.0" encoding="utf-8"?>
<sst xmlns="http://schemas.openxmlformats.org/spreadsheetml/2006/main" count="193" uniqueCount="166">
  <si>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</si>
  <si>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</si>
  <si>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ул.Первостроителей,17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</si>
  <si>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</si>
  <si>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</si>
  <si>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</si>
  <si>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</si>
  <si>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</si>
  <si>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</si>
  <si>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</si>
  <si>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</si>
  <si>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</si>
  <si>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</si>
  <si>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</si>
  <si>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</si>
  <si>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</si>
  <si>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</si>
  <si>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</si>
  <si>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</si>
  <si>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</si>
  <si>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</si>
  <si>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</si>
  <si>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</si>
  <si>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</si>
  <si>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</si>
  <si>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</si>
  <si>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</si>
  <si>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</si>
  <si>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</si>
  <si>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</si>
  <si>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</si>
  <si>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</si>
  <si>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</si>
  <si>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</si>
  <si>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</si>
  <si>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</si>
  <si>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</si>
  <si>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</si>
  <si>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</si>
  <si>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</si>
  <si>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</si>
  <si>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</si>
  <si>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</si>
  <si>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</si>
  <si>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</si>
  <si>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</si>
  <si>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</si>
  <si>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</si>
  <si>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</si>
  <si>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</si>
  <si>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</si>
  <si>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</si>
  <si>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</si>
  <si>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</si>
  <si>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</si>
  <si>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</si>
  <si>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</si>
  <si>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</si>
  <si>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</si>
  <si>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</si>
  <si>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</si>
  <si>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</si>
  <si>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</si>
  <si>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</si>
  <si>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</si>
  <si>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</si>
  <si>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</si>
  <si>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</si>
  <si>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</si>
  <si>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</si>
  <si>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</si>
  <si>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</si>
  <si>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</si>
  <si>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</si>
  <si>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</si>
  <si>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</si>
  <si>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</si>
  <si>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</si>
  <si>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</si>
  <si>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</si>
  <si>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</si>
  <si>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</si>
  <si>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</si>
  <si>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</si>
  <si>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</si>
  <si>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</si>
  <si>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</si>
  <si>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</si>
  <si>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</si>
  <si>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</si>
  <si>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</si>
  <si>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</si>
  <si>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</si>
  <si>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</si>
  <si>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</si>
  <si>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</si>
  <si>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</si>
  <si>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</si>
  <si>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</si>
  <si>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</si>
  <si>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</si>
  <si>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</si>
  <si>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</si>
  <si>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</si>
  <si>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канализации в МКД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</si>
  <si>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</si>
  <si>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</si>
  <si>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</si>
  <si>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</si>
  <si>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 Ду 25мм</t>
  </si>
  <si>
    <t>в</t>
  </si>
  <si>
    <t>установка ниппель перехода ; 1*3/4;3/4</t>
  </si>
  <si>
    <t>уплотнение соединений сантехническим льном</t>
  </si>
  <si>
    <t>установка муфты Ду 25мм</t>
  </si>
  <si>
    <t>устранение  засора общедомовой канализации (коллектор) 3раза</t>
  </si>
  <si>
    <t>устранение засора канализационного коллектора Ду 100мм (2 подъезд)</t>
  </si>
  <si>
    <t>устранение засора канализационного коллектора Ду 100мм 1 подъезд</t>
  </si>
  <si>
    <t>обработка подвала после засора</t>
  </si>
  <si>
    <t>устранение засора канализационного коллектора Ду 100мм 2 подъезд</t>
  </si>
  <si>
    <t>ершение канализационного коллектора Ду 100 мм</t>
  </si>
  <si>
    <t>замена участка  стояка канализации Ду 100 мм кв.11:</t>
  </si>
  <si>
    <t>замена участка  стояка канализации Ду 100 мм кв.11</t>
  </si>
  <si>
    <t>установка канализационного перехода универсального Ду 110 мм</t>
  </si>
  <si>
    <t>установка переходной манжеты123*110</t>
  </si>
  <si>
    <t>установка канализ.компенсационного патрубка Ду 110 мм</t>
  </si>
  <si>
    <t>уплотнение соединений силиконовым герметиком</t>
  </si>
  <si>
    <t>сварочные работы</t>
  </si>
  <si>
    <t>замена участка канализации Ду 110 (2 подъезд):</t>
  </si>
  <si>
    <t>замена участка канализации Ду 110мм</t>
  </si>
  <si>
    <t>установка уплотнительной манжеты 123*110</t>
  </si>
  <si>
    <t>установка канализационного перехода на чугун Ду 110*124+манжета</t>
  </si>
  <si>
    <t>замена участка канализации Ду 110 с отжигом:</t>
  </si>
  <si>
    <t>устройство компенсационного патрубка Ду 110 мм</t>
  </si>
  <si>
    <t>устранение течи канализации Ду 110мм (подвал):</t>
  </si>
  <si>
    <t>смена уплотнительной манжеты 123*110</t>
  </si>
  <si>
    <t>смена канализационной уплотнительной заглушки Ду 110 мм</t>
  </si>
  <si>
    <t>замена крана шарового  Оптима Ду 20 мм в подвале</t>
  </si>
  <si>
    <t>замена вентиля Ду 25 мм в подвале</t>
  </si>
  <si>
    <t>замена участка трубопровода Ду 25мм магистрали отопления подвал</t>
  </si>
  <si>
    <t>устранение засора канализационного коллектора Ду 100 мм (1 подъезд</t>
  </si>
  <si>
    <t>замена вентиля Ду20,15мм</t>
  </si>
  <si>
    <t>замена вентиля Ду 15 мм</t>
  </si>
  <si>
    <t>замена пробки радиатора  в подъезде</t>
  </si>
  <si>
    <t>замена воздухоотводчика (крана Маевского)</t>
  </si>
  <si>
    <t>уплотнение соединений лентой ФУМ</t>
  </si>
  <si>
    <t xml:space="preserve"> 9.3</t>
  </si>
  <si>
    <t>Текущий ремонт систем конструкт.элементов непредв. работы</t>
  </si>
  <si>
    <t>устранение засора канализации в МКД - коллектор (тряпка)</t>
  </si>
  <si>
    <t>сбор для утилизации автопокрышек б/у с площадок ТКО от МКД (Первостроителей 11,13,17)</t>
  </si>
  <si>
    <t>окраска МАФ (скамейки)</t>
  </si>
  <si>
    <t>обрезка веток</t>
  </si>
  <si>
    <t>валка ранетки с телевышки</t>
  </si>
  <si>
    <t>работа телевышки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</si>
  <si>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</si>
  <si>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</si>
  <si>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</si>
  <si>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</si>
  <si>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>по управлению и обслуживанию</t>
  </si>
  <si>
    <t>МКД по ул.Первостроителей 17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</si>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</sst>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/>
    <xf numFmtId="0" fontId="8" fillId="0" borderId="0" xfId="0" applyFont="1" applyFill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2" fontId="8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2" fontId="11" fillId="0" borderId="4" xfId="0" applyNumberFormat="1" applyFont="1" applyFill="1" applyBorder="1"/>
    <xf numFmtId="0" fontId="8" fillId="0" borderId="0" xfId="0" applyFont="1" applyFill="1" applyBorder="1"/>
    <xf numFmtId="0" fontId="8" fillId="0" borderId="4" xfId="0" applyFont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top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1" fillId="0" borderId="4" xfId="0" applyFont="1" applyBorder="1"/>
    <xf numFmtId="0" fontId="8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8" fillId="2" borderId="4" xfId="0" applyFont="1" applyFill="1" applyBorder="1"/>
    <xf numFmtId="0" fontId="13" fillId="2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3" fillId="0" borderId="4" xfId="0" applyFont="1" applyFill="1" applyBorder="1"/>
    <xf numFmtId="0" fontId="11" fillId="0" borderId="4" xfId="0" applyFont="1" applyBorder="1" applyAlignment="1">
      <alignment horizontal="center"/>
    </xf>
    <xf numFmtId="2" fontId="8" fillId="0" borderId="4" xfId="0" applyNumberFormat="1" applyFont="1" applyBorder="1"/>
    <xf numFmtId="2" fontId="11" fillId="0" borderId="4" xfId="0" applyNumberFormat="1" applyFont="1" applyBorder="1"/>
    <xf numFmtId="16" fontId="8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center"/>
    </xf>
    <xf numFmtId="0" fontId="11" fillId="0" borderId="4" xfId="1" applyFont="1" applyBorder="1"/>
    <xf numFmtId="2" fontId="11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8" fillId="0" borderId="4" xfId="1" applyFont="1" applyBorder="1" applyAlignment="1">
      <alignment horizontal="center" wrapText="1"/>
    </xf>
    <xf numFmtId="2" fontId="11" fillId="0" borderId="4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abSelected="1" topLeftCell="A124" workbookViewId="0">
      <selection activeCell="C126" sqref="C126:C127"/>
    </sheetView>
  </sheetViews>
  <sheetFormatPr defaultColWidth="9.140625" defaultRowHeight="11.25" x14ac:dyDescent="0.2"/>
  <cols>
    <col min="1" max="1" width="7" style="62" customWidth="1"/>
    <col min="2" max="2" width="82.7109375" style="1" customWidth="1"/>
    <col min="3" max="3" width="17.7109375" style="1" customWidth="1"/>
    <col min="4" max="195" width="9.140625" style="1" customWidth="1"/>
    <col min="196" max="196" width="3.85546875" style="1" customWidth="1"/>
    <col min="197" max="197" width="44.42578125" style="1" customWidth="1"/>
    <col min="198" max="198" width="10.7109375" style="1" customWidth="1"/>
    <col min="199" max="199" width="7.28515625" style="1" customWidth="1"/>
    <col min="200" max="203" width="0" style="1" hidden="1" customWidth="1"/>
    <col min="204" max="208" width="9.85546875" style="1" customWidth="1"/>
    <col min="20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63"/>
      <c r="B3" s="3" t="s">
        <v>2</v>
      </c>
    </row>
    <row r="4" spans="1:2" hidden="1" x14ac:dyDescent="0.2">
      <c r="A4" s="64"/>
      <c r="B4" s="4"/>
    </row>
    <row r="5" spans="1:2" hidden="1" x14ac:dyDescent="0.2">
      <c r="A5" s="65"/>
      <c r="B5" s="5"/>
    </row>
    <row r="6" spans="1:2" hidden="1" x14ac:dyDescent="0.2">
      <c r="A6" s="65"/>
      <c r="B6" s="5"/>
    </row>
    <row r="7" spans="1:2" hidden="1" x14ac:dyDescent="0.2">
      <c r="A7" s="65"/>
      <c r="B7" s="5"/>
    </row>
    <row r="8" spans="1:2" hidden="1" x14ac:dyDescent="0.2">
      <c r="A8" s="66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1.25" hidden="1" customHeight="1" x14ac:dyDescent="0.2">
      <c r="A22" s="12" t="s">
        <v>24</v>
      </c>
      <c r="B22" s="13" t="s">
        <v>25</v>
      </c>
    </row>
    <row r="23" spans="1:3" ht="12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14.2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7" customFormat="1" ht="15.75" x14ac:dyDescent="0.25">
      <c r="A31" s="68" t="s">
        <v>159</v>
      </c>
      <c r="B31" s="68"/>
      <c r="C31" s="23"/>
    </row>
    <row r="32" spans="1:3" s="17" customFormat="1" ht="12.75" customHeight="1" x14ac:dyDescent="0.25">
      <c r="A32" s="68" t="s">
        <v>157</v>
      </c>
      <c r="B32" s="68"/>
      <c r="C32" s="23"/>
    </row>
    <row r="33" spans="1:3" s="17" customFormat="1" ht="15.75" x14ac:dyDescent="0.25">
      <c r="A33" s="68" t="s">
        <v>158</v>
      </c>
      <c r="B33" s="68"/>
      <c r="C33" s="23"/>
    </row>
    <row r="34" spans="1:3" s="17" customFormat="1" ht="15.75" x14ac:dyDescent="0.25">
      <c r="A34" s="24"/>
      <c r="B34" s="24"/>
      <c r="C34" s="23"/>
    </row>
    <row r="35" spans="1:3" s="28" customFormat="1" ht="15.75" x14ac:dyDescent="0.25">
      <c r="A35" s="25"/>
      <c r="B35" s="26" t="s">
        <v>160</v>
      </c>
      <c r="C35" s="27">
        <v>-101329.33</v>
      </c>
    </row>
    <row r="36" spans="1:3" ht="15.75" x14ac:dyDescent="0.25">
      <c r="A36" s="67"/>
      <c r="B36" s="42" t="s">
        <v>35</v>
      </c>
      <c r="C36" s="16"/>
    </row>
    <row r="37" spans="1:3" ht="15.75" x14ac:dyDescent="0.25">
      <c r="A37" s="29" t="s">
        <v>36</v>
      </c>
      <c r="B37" s="30" t="s">
        <v>37</v>
      </c>
      <c r="C37" s="50">
        <v>4711.3919999999998</v>
      </c>
    </row>
    <row r="38" spans="1:3" ht="15.75" x14ac:dyDescent="0.25">
      <c r="A38" s="29" t="s">
        <v>38</v>
      </c>
      <c r="B38" s="31" t="s">
        <v>39</v>
      </c>
      <c r="C38" s="50">
        <v>9703.4700000000012</v>
      </c>
    </row>
    <row r="39" spans="1:3" ht="47.25" x14ac:dyDescent="0.25">
      <c r="A39" s="29" t="s">
        <v>40</v>
      </c>
      <c r="B39" s="31" t="s">
        <v>41</v>
      </c>
      <c r="C39" s="50">
        <v>0</v>
      </c>
    </row>
    <row r="40" spans="1:3" ht="15.75" x14ac:dyDescent="0.25">
      <c r="A40" s="29"/>
      <c r="B40" s="32" t="s">
        <v>42</v>
      </c>
      <c r="C40" s="51">
        <f>SUM(C37:C39)</f>
        <v>14414.862000000001</v>
      </c>
    </row>
    <row r="41" spans="1:3" ht="15.75" x14ac:dyDescent="0.25">
      <c r="A41" s="29"/>
      <c r="B41" s="42" t="s">
        <v>43</v>
      </c>
      <c r="C41" s="50"/>
    </row>
    <row r="42" spans="1:3" ht="13.5" customHeight="1" x14ac:dyDescent="0.25">
      <c r="A42" s="29" t="s">
        <v>44</v>
      </c>
      <c r="B42" s="30" t="s">
        <v>45</v>
      </c>
      <c r="C42" s="50">
        <v>2481.5409999999997</v>
      </c>
    </row>
    <row r="43" spans="1:3" ht="15.75" x14ac:dyDescent="0.25">
      <c r="A43" s="52" t="s">
        <v>46</v>
      </c>
      <c r="B43" s="30" t="s">
        <v>47</v>
      </c>
      <c r="C43" s="50">
        <v>1735.5360000000001</v>
      </c>
    </row>
    <row r="44" spans="1:3" ht="15.75" x14ac:dyDescent="0.25">
      <c r="A44" s="52" t="s">
        <v>48</v>
      </c>
      <c r="B44" s="30" t="s">
        <v>49</v>
      </c>
      <c r="C44" s="50">
        <v>612.99099999999999</v>
      </c>
    </row>
    <row r="45" spans="1:3" ht="20.25" customHeight="1" x14ac:dyDescent="0.25">
      <c r="A45" s="52" t="s">
        <v>50</v>
      </c>
      <c r="B45" s="30" t="s">
        <v>51</v>
      </c>
      <c r="C45" s="50">
        <v>1294.08</v>
      </c>
    </row>
    <row r="46" spans="1:3" ht="15.75" x14ac:dyDescent="0.25">
      <c r="A46" s="52" t="s">
        <v>52</v>
      </c>
      <c r="B46" s="30" t="s">
        <v>53</v>
      </c>
      <c r="C46" s="50">
        <v>14726.541000000003</v>
      </c>
    </row>
    <row r="47" spans="1:3" ht="15.75" x14ac:dyDescent="0.25">
      <c r="A47" s="52" t="s">
        <v>54</v>
      </c>
      <c r="B47" s="30" t="s">
        <v>55</v>
      </c>
      <c r="C47" s="50">
        <v>6210.27</v>
      </c>
    </row>
    <row r="48" spans="1:3" ht="15.75" x14ac:dyDescent="0.25">
      <c r="A48" s="29" t="s">
        <v>56</v>
      </c>
      <c r="B48" s="30" t="s">
        <v>57</v>
      </c>
      <c r="C48" s="50">
        <v>1623.076</v>
      </c>
    </row>
    <row r="49" spans="1:3" ht="31.5" x14ac:dyDescent="0.25">
      <c r="A49" s="29" t="s">
        <v>58</v>
      </c>
      <c r="B49" s="30" t="s">
        <v>59</v>
      </c>
      <c r="C49" s="50">
        <v>588.29999999999995</v>
      </c>
    </row>
    <row r="50" spans="1:3" ht="15.75" x14ac:dyDescent="0.25">
      <c r="A50" s="29" t="s">
        <v>60</v>
      </c>
      <c r="B50" s="30" t="s">
        <v>61</v>
      </c>
      <c r="C50" s="50">
        <v>4287.8159999999998</v>
      </c>
    </row>
    <row r="51" spans="1:3" ht="15" customHeight="1" x14ac:dyDescent="0.25">
      <c r="A51" s="29" t="s">
        <v>62</v>
      </c>
      <c r="B51" s="30" t="s">
        <v>63</v>
      </c>
      <c r="C51" s="50">
        <v>1542.6880000000001</v>
      </c>
    </row>
    <row r="52" spans="1:3" ht="15" customHeight="1" x14ac:dyDescent="0.25">
      <c r="A52" s="53" t="s">
        <v>64</v>
      </c>
      <c r="B52" s="30" t="s">
        <v>65</v>
      </c>
      <c r="C52" s="50">
        <v>290.85299999999995</v>
      </c>
    </row>
    <row r="53" spans="1:3" ht="15.75" x14ac:dyDescent="0.25">
      <c r="A53" s="29"/>
      <c r="B53" s="32" t="s">
        <v>66</v>
      </c>
      <c r="C53" s="51">
        <f>SUM(C42:C52)</f>
        <v>35393.69200000001</v>
      </c>
    </row>
    <row r="54" spans="1:3" ht="15.75" x14ac:dyDescent="0.25">
      <c r="A54" s="29"/>
      <c r="B54" s="42" t="s">
        <v>67</v>
      </c>
      <c r="C54" s="50"/>
    </row>
    <row r="55" spans="1:3" ht="15.75" x14ac:dyDescent="0.25">
      <c r="A55" s="33">
        <v>43103</v>
      </c>
      <c r="B55" s="34" t="s">
        <v>68</v>
      </c>
      <c r="C55" s="50">
        <v>10213</v>
      </c>
    </row>
    <row r="56" spans="1:3" ht="17.25" customHeight="1" x14ac:dyDescent="0.25">
      <c r="A56" s="33">
        <v>43134</v>
      </c>
      <c r="B56" s="34" t="s">
        <v>69</v>
      </c>
      <c r="C56" s="50">
        <v>7456.8</v>
      </c>
    </row>
    <row r="57" spans="1:3" ht="18" customHeight="1" x14ac:dyDescent="0.25">
      <c r="A57" s="33">
        <v>43162</v>
      </c>
      <c r="B57" s="34" t="s">
        <v>70</v>
      </c>
      <c r="C57" s="50">
        <v>5926.05</v>
      </c>
    </row>
    <row r="58" spans="1:3" ht="21" customHeight="1" x14ac:dyDescent="0.25">
      <c r="A58" s="33">
        <v>43193</v>
      </c>
      <c r="B58" s="34" t="s">
        <v>71</v>
      </c>
      <c r="C58" s="50">
        <v>276.89999999999998</v>
      </c>
    </row>
    <row r="59" spans="1:3" ht="19.5" customHeight="1" x14ac:dyDescent="0.25">
      <c r="A59" s="33">
        <v>43223</v>
      </c>
      <c r="B59" s="34" t="s">
        <v>72</v>
      </c>
      <c r="C59" s="50">
        <v>5782.72</v>
      </c>
    </row>
    <row r="60" spans="1:3" ht="15.75" x14ac:dyDescent="0.25">
      <c r="A60" s="29"/>
      <c r="B60" s="32" t="s">
        <v>73</v>
      </c>
      <c r="C60" s="51">
        <f>SUM(C55:C59)</f>
        <v>29655.47</v>
      </c>
    </row>
    <row r="61" spans="1:3" ht="15.75" x14ac:dyDescent="0.25">
      <c r="A61" s="29"/>
      <c r="B61" s="42" t="s">
        <v>74</v>
      </c>
      <c r="C61" s="50"/>
    </row>
    <row r="62" spans="1:3" ht="31.5" x14ac:dyDescent="0.25">
      <c r="A62" s="29" t="s">
        <v>75</v>
      </c>
      <c r="B62" s="30" t="s">
        <v>76</v>
      </c>
      <c r="C62" s="50">
        <v>1385.829</v>
      </c>
    </row>
    <row r="63" spans="1:3" ht="24" customHeight="1" x14ac:dyDescent="0.25">
      <c r="A63" s="29" t="s">
        <v>77</v>
      </c>
      <c r="B63" s="30" t="s">
        <v>78</v>
      </c>
      <c r="C63" s="50">
        <v>4157.4870000000001</v>
      </c>
    </row>
    <row r="64" spans="1:3" ht="31.5" x14ac:dyDescent="0.25">
      <c r="A64" s="29" t="s">
        <v>79</v>
      </c>
      <c r="B64" s="30" t="s">
        <v>80</v>
      </c>
      <c r="C64" s="50">
        <v>2771.6579999999999</v>
      </c>
    </row>
    <row r="65" spans="1:3" ht="31.5" x14ac:dyDescent="0.25">
      <c r="A65" s="29" t="s">
        <v>81</v>
      </c>
      <c r="B65" s="30" t="s">
        <v>82</v>
      </c>
      <c r="C65" s="50">
        <v>7026.0959999999995</v>
      </c>
    </row>
    <row r="66" spans="1:3" ht="15.75" x14ac:dyDescent="0.25">
      <c r="A66" s="29"/>
      <c r="B66" s="32" t="s">
        <v>83</v>
      </c>
      <c r="C66" s="51">
        <f>SUM(C62:C65)</f>
        <v>15341.07</v>
      </c>
    </row>
    <row r="67" spans="1:3" ht="22.5" customHeight="1" x14ac:dyDescent="0.25">
      <c r="A67" s="35" t="s">
        <v>84</v>
      </c>
      <c r="B67" s="32" t="s">
        <v>85</v>
      </c>
      <c r="C67" s="50">
        <v>7117.3440000000001</v>
      </c>
    </row>
    <row r="68" spans="1:3" ht="17.45" customHeight="1" x14ac:dyDescent="0.25">
      <c r="A68" s="35" t="s">
        <v>86</v>
      </c>
      <c r="B68" s="32" t="s">
        <v>165</v>
      </c>
      <c r="C68" s="50">
        <v>1984.6439999999996</v>
      </c>
    </row>
    <row r="69" spans="1:3" ht="14.25" customHeight="1" x14ac:dyDescent="0.25">
      <c r="A69" s="35"/>
      <c r="B69" s="32" t="s">
        <v>87</v>
      </c>
      <c r="C69" s="51">
        <f>SUM(C67:C68)</f>
        <v>9101.9879999999994</v>
      </c>
    </row>
    <row r="70" spans="1:3" ht="15.75" x14ac:dyDescent="0.25">
      <c r="A70" s="35" t="s">
        <v>88</v>
      </c>
      <c r="B70" s="32" t="s">
        <v>89</v>
      </c>
      <c r="C70" s="51">
        <v>1309</v>
      </c>
    </row>
    <row r="71" spans="1:3" ht="15.6" customHeight="1" x14ac:dyDescent="0.25">
      <c r="A71" s="35" t="s">
        <v>90</v>
      </c>
      <c r="B71" s="32" t="s">
        <v>91</v>
      </c>
      <c r="C71" s="51">
        <v>1393.7</v>
      </c>
    </row>
    <row r="72" spans="1:3" ht="16.899999999999999" customHeight="1" x14ac:dyDescent="0.25">
      <c r="A72" s="35"/>
      <c r="B72" s="61" t="s">
        <v>92</v>
      </c>
      <c r="C72" s="50"/>
    </row>
    <row r="73" spans="1:3" ht="15.75" x14ac:dyDescent="0.25">
      <c r="A73" s="29" t="s">
        <v>93</v>
      </c>
      <c r="B73" s="31" t="s">
        <v>94</v>
      </c>
      <c r="C73" s="50">
        <v>5368.44</v>
      </c>
    </row>
    <row r="74" spans="1:3" ht="16.899999999999999" customHeight="1" x14ac:dyDescent="0.25">
      <c r="A74" s="29" t="s">
        <v>95</v>
      </c>
      <c r="B74" s="31" t="s">
        <v>96</v>
      </c>
      <c r="C74" s="50">
        <v>4045.1999999999994</v>
      </c>
    </row>
    <row r="75" spans="1:3" ht="30" customHeight="1" x14ac:dyDescent="0.25">
      <c r="A75" s="29"/>
      <c r="B75" s="31" t="s">
        <v>97</v>
      </c>
      <c r="C75" s="50">
        <v>3938.52</v>
      </c>
    </row>
    <row r="76" spans="1:3" ht="34.5" customHeight="1" x14ac:dyDescent="0.25">
      <c r="A76" s="29"/>
      <c r="B76" s="31" t="s">
        <v>98</v>
      </c>
      <c r="C76" s="50">
        <v>3938.52</v>
      </c>
    </row>
    <row r="77" spans="1:3" ht="36" customHeight="1" x14ac:dyDescent="0.25">
      <c r="A77" s="29"/>
      <c r="B77" s="31" t="s">
        <v>99</v>
      </c>
      <c r="C77" s="50">
        <v>3938.52</v>
      </c>
    </row>
    <row r="78" spans="1:3" ht="15.6" customHeight="1" x14ac:dyDescent="0.25">
      <c r="A78" s="29"/>
      <c r="B78" s="32" t="s">
        <v>100</v>
      </c>
      <c r="C78" s="51">
        <f>SUM(C73:C77)</f>
        <v>21229.200000000001</v>
      </c>
    </row>
    <row r="79" spans="1:3" ht="15.75" x14ac:dyDescent="0.25">
      <c r="A79" s="29"/>
      <c r="B79" s="42" t="s">
        <v>101</v>
      </c>
      <c r="C79" s="50"/>
    </row>
    <row r="80" spans="1:3" ht="31.5" x14ac:dyDescent="0.25">
      <c r="A80" s="29" t="s">
        <v>102</v>
      </c>
      <c r="B80" s="31" t="s">
        <v>103</v>
      </c>
      <c r="C80" s="50">
        <v>0</v>
      </c>
    </row>
    <row r="81" spans="1:3" ht="15.75" x14ac:dyDescent="0.25">
      <c r="A81" s="29"/>
      <c r="B81" s="36" t="s">
        <v>104</v>
      </c>
      <c r="C81" s="50">
        <v>0</v>
      </c>
    </row>
    <row r="82" spans="1:3" ht="21.75" customHeight="1" x14ac:dyDescent="0.25">
      <c r="A82" s="41"/>
      <c r="B82" s="38" t="s">
        <v>105</v>
      </c>
      <c r="C82" s="50">
        <v>0</v>
      </c>
    </row>
    <row r="83" spans="1:3" ht="15.75" x14ac:dyDescent="0.25">
      <c r="A83" s="41" t="s">
        <v>106</v>
      </c>
      <c r="B83" s="37" t="s">
        <v>107</v>
      </c>
      <c r="C83" s="50"/>
    </row>
    <row r="84" spans="1:3" ht="15.75" x14ac:dyDescent="0.25">
      <c r="A84" s="41" t="s">
        <v>108</v>
      </c>
      <c r="B84" s="37" t="s">
        <v>109</v>
      </c>
      <c r="C84" s="50">
        <v>996.96</v>
      </c>
    </row>
    <row r="85" spans="1:3" ht="15.75" x14ac:dyDescent="0.25">
      <c r="A85" s="41" t="s">
        <v>110</v>
      </c>
      <c r="B85" s="37" t="s">
        <v>111</v>
      </c>
      <c r="C85" s="50"/>
    </row>
    <row r="86" spans="1:3" ht="15.75" x14ac:dyDescent="0.25">
      <c r="A86" s="41" t="s">
        <v>10</v>
      </c>
      <c r="B86" s="37" t="s">
        <v>112</v>
      </c>
      <c r="C86" s="50"/>
    </row>
    <row r="87" spans="1:3" ht="15.75" x14ac:dyDescent="0.25">
      <c r="A87" s="41" t="s">
        <v>12</v>
      </c>
      <c r="B87" s="40" t="s">
        <v>113</v>
      </c>
      <c r="C87" s="50">
        <v>203.77</v>
      </c>
    </row>
    <row r="88" spans="1:3" ht="15.75" x14ac:dyDescent="0.25">
      <c r="A88" s="41"/>
      <c r="B88" s="37" t="s">
        <v>114</v>
      </c>
      <c r="C88" s="50">
        <v>0</v>
      </c>
    </row>
    <row r="89" spans="1:3" ht="15.75" x14ac:dyDescent="0.25">
      <c r="A89" s="29"/>
      <c r="B89" s="37" t="s">
        <v>115</v>
      </c>
      <c r="C89" s="50">
        <v>0</v>
      </c>
    </row>
    <row r="90" spans="1:3" ht="15.75" x14ac:dyDescent="0.25">
      <c r="A90" s="39"/>
      <c r="B90" s="37" t="s">
        <v>116</v>
      </c>
      <c r="C90" s="50">
        <v>0</v>
      </c>
    </row>
    <row r="91" spans="1:3" ht="15.75" x14ac:dyDescent="0.25">
      <c r="A91" s="39"/>
      <c r="B91" s="36" t="s">
        <v>117</v>
      </c>
      <c r="C91" s="50"/>
    </row>
    <row r="92" spans="1:3" ht="15.75" x14ac:dyDescent="0.25">
      <c r="A92" s="39"/>
      <c r="B92" s="37" t="s">
        <v>118</v>
      </c>
      <c r="C92" s="50"/>
    </row>
    <row r="93" spans="1:3" ht="15.75" x14ac:dyDescent="0.25">
      <c r="A93" s="39"/>
      <c r="B93" s="36" t="s">
        <v>117</v>
      </c>
      <c r="C93" s="50"/>
    </row>
    <row r="94" spans="1:3" ht="15.75" x14ac:dyDescent="0.25">
      <c r="A94" s="39"/>
      <c r="B94" s="37" t="s">
        <v>118</v>
      </c>
      <c r="C94" s="50"/>
    </row>
    <row r="95" spans="1:3" ht="15.75" x14ac:dyDescent="0.25">
      <c r="A95" s="39"/>
      <c r="B95" s="36" t="s">
        <v>117</v>
      </c>
      <c r="C95" s="50"/>
    </row>
    <row r="96" spans="1:3" ht="15.75" x14ac:dyDescent="0.25">
      <c r="A96" s="39"/>
      <c r="B96" s="36" t="s">
        <v>119</v>
      </c>
      <c r="C96" s="50">
        <v>1076.9750000000001</v>
      </c>
    </row>
    <row r="97" spans="1:3" ht="15.75" x14ac:dyDescent="0.25">
      <c r="A97" s="39"/>
      <c r="B97" s="38" t="s">
        <v>120</v>
      </c>
      <c r="C97" s="50">
        <v>0</v>
      </c>
    </row>
    <row r="98" spans="1:3" ht="15.75" x14ac:dyDescent="0.25">
      <c r="A98" s="39" t="s">
        <v>106</v>
      </c>
      <c r="B98" s="37" t="s">
        <v>121</v>
      </c>
      <c r="C98" s="50">
        <v>1156.3799999999999</v>
      </c>
    </row>
    <row r="99" spans="1:3" ht="15.75" x14ac:dyDescent="0.25">
      <c r="A99" s="39" t="s">
        <v>108</v>
      </c>
      <c r="B99" s="37" t="s">
        <v>122</v>
      </c>
      <c r="C99" s="50"/>
    </row>
    <row r="100" spans="1:3" ht="15.75" x14ac:dyDescent="0.25">
      <c r="A100" s="39" t="s">
        <v>110</v>
      </c>
      <c r="B100" s="37" t="s">
        <v>123</v>
      </c>
      <c r="C100" s="50"/>
    </row>
    <row r="101" spans="1:3" ht="15.75" x14ac:dyDescent="0.25">
      <c r="A101" s="39" t="s">
        <v>10</v>
      </c>
      <c r="B101" s="37" t="s">
        <v>124</v>
      </c>
      <c r="C101" s="50"/>
    </row>
    <row r="102" spans="1:3" ht="15.75" x14ac:dyDescent="0.25">
      <c r="A102" s="39" t="s">
        <v>12</v>
      </c>
      <c r="B102" s="37" t="s">
        <v>125</v>
      </c>
      <c r="C102" s="50"/>
    </row>
    <row r="103" spans="1:3" ht="15.75" x14ac:dyDescent="0.25">
      <c r="A103" s="39" t="s">
        <v>16</v>
      </c>
      <c r="B103" s="37" t="s">
        <v>126</v>
      </c>
      <c r="C103" s="50"/>
    </row>
    <row r="104" spans="1:3" ht="15.75" x14ac:dyDescent="0.25">
      <c r="A104" s="39"/>
      <c r="B104" s="42" t="s">
        <v>127</v>
      </c>
      <c r="C104" s="50">
        <v>0</v>
      </c>
    </row>
    <row r="105" spans="1:3" ht="15.75" x14ac:dyDescent="0.25">
      <c r="A105" s="39" t="s">
        <v>106</v>
      </c>
      <c r="B105" s="36" t="s">
        <v>128</v>
      </c>
      <c r="C105" s="50">
        <v>1156.3799999999999</v>
      </c>
    </row>
    <row r="106" spans="1:3" ht="15.75" x14ac:dyDescent="0.25">
      <c r="A106" s="39" t="s">
        <v>108</v>
      </c>
      <c r="B106" s="36" t="s">
        <v>129</v>
      </c>
      <c r="C106" s="50"/>
    </row>
    <row r="107" spans="1:3" ht="15.75" x14ac:dyDescent="0.25">
      <c r="A107" s="39" t="s">
        <v>110</v>
      </c>
      <c r="B107" s="37" t="s">
        <v>130</v>
      </c>
      <c r="C107" s="50"/>
    </row>
    <row r="108" spans="1:3" ht="15.75" x14ac:dyDescent="0.25">
      <c r="A108" s="39" t="s">
        <v>10</v>
      </c>
      <c r="B108" s="36" t="s">
        <v>125</v>
      </c>
      <c r="C108" s="50"/>
    </row>
    <row r="109" spans="1:3" ht="15.75" x14ac:dyDescent="0.25">
      <c r="A109" s="29"/>
      <c r="B109" s="38" t="s">
        <v>131</v>
      </c>
      <c r="C109" s="50">
        <v>0</v>
      </c>
    </row>
    <row r="110" spans="1:3" ht="15.75" x14ac:dyDescent="0.25">
      <c r="A110" s="29" t="s">
        <v>106</v>
      </c>
      <c r="B110" s="43" t="s">
        <v>132</v>
      </c>
      <c r="C110" s="50">
        <v>296</v>
      </c>
    </row>
    <row r="111" spans="1:3" ht="15.75" x14ac:dyDescent="0.25">
      <c r="A111" s="29" t="s">
        <v>108</v>
      </c>
      <c r="B111" s="43" t="s">
        <v>126</v>
      </c>
      <c r="C111" s="50"/>
    </row>
    <row r="112" spans="1:3" ht="15.75" x14ac:dyDescent="0.25">
      <c r="A112" s="29"/>
      <c r="B112" s="44" t="s">
        <v>133</v>
      </c>
      <c r="C112" s="50">
        <v>0</v>
      </c>
    </row>
    <row r="113" spans="1:3" ht="15.75" x14ac:dyDescent="0.25">
      <c r="A113" s="29" t="s">
        <v>106</v>
      </c>
      <c r="B113" s="43" t="s">
        <v>134</v>
      </c>
      <c r="C113" s="50"/>
    </row>
    <row r="114" spans="1:3" ht="15.75" x14ac:dyDescent="0.25">
      <c r="A114" s="29" t="s">
        <v>108</v>
      </c>
      <c r="B114" s="43" t="s">
        <v>135</v>
      </c>
      <c r="C114" s="50"/>
    </row>
    <row r="115" spans="1:3" ht="15.75" x14ac:dyDescent="0.25">
      <c r="A115" s="29"/>
      <c r="B115" s="45" t="s">
        <v>136</v>
      </c>
      <c r="C115" s="50">
        <v>1993.92</v>
      </c>
    </row>
    <row r="116" spans="1:3" ht="15.75" x14ac:dyDescent="0.25">
      <c r="A116" s="29"/>
      <c r="B116" s="45" t="s">
        <v>112</v>
      </c>
      <c r="C116" s="50"/>
    </row>
    <row r="117" spans="1:3" ht="15.75" x14ac:dyDescent="0.25">
      <c r="A117" s="29"/>
      <c r="B117" s="45" t="s">
        <v>137</v>
      </c>
      <c r="C117" s="50">
        <v>996.96</v>
      </c>
    </row>
    <row r="118" spans="1:3" ht="15.75" x14ac:dyDescent="0.25">
      <c r="A118" s="29"/>
      <c r="B118" s="45" t="s">
        <v>112</v>
      </c>
      <c r="C118" s="50"/>
    </row>
    <row r="119" spans="1:3" ht="15.75" x14ac:dyDescent="0.25">
      <c r="A119" s="29"/>
      <c r="B119" s="43" t="s">
        <v>138</v>
      </c>
      <c r="C119" s="50">
        <v>3181.83</v>
      </c>
    </row>
    <row r="120" spans="1:3" ht="15.75" x14ac:dyDescent="0.25">
      <c r="A120" s="29"/>
      <c r="B120" s="43" t="s">
        <v>126</v>
      </c>
      <c r="C120" s="50"/>
    </row>
    <row r="121" spans="1:3" ht="15.75" x14ac:dyDescent="0.25">
      <c r="A121" s="29"/>
      <c r="B121" s="43" t="s">
        <v>139</v>
      </c>
      <c r="C121" s="50">
        <v>0</v>
      </c>
    </row>
    <row r="122" spans="1:3" ht="15.75" x14ac:dyDescent="0.25">
      <c r="A122" s="29"/>
      <c r="B122" s="43" t="s">
        <v>117</v>
      </c>
      <c r="C122" s="50"/>
    </row>
    <row r="123" spans="1:3" ht="15.75" x14ac:dyDescent="0.25">
      <c r="A123" s="29"/>
      <c r="B123" s="46" t="s">
        <v>140</v>
      </c>
      <c r="C123" s="50">
        <v>5981.76</v>
      </c>
    </row>
    <row r="124" spans="1:3" ht="15.75" x14ac:dyDescent="0.25">
      <c r="A124" s="29"/>
      <c r="B124" s="45" t="s">
        <v>112</v>
      </c>
      <c r="C124" s="50"/>
    </row>
    <row r="125" spans="1:3" ht="15.75" x14ac:dyDescent="0.25">
      <c r="A125" s="29"/>
      <c r="B125" s="47" t="s">
        <v>141</v>
      </c>
      <c r="C125" s="50">
        <v>996.96</v>
      </c>
    </row>
    <row r="126" spans="1:3" ht="15.75" x14ac:dyDescent="0.25">
      <c r="A126" s="29"/>
      <c r="B126" s="47" t="s">
        <v>142</v>
      </c>
      <c r="C126" s="50"/>
    </row>
    <row r="127" spans="1:3" ht="15.75" x14ac:dyDescent="0.25">
      <c r="A127" s="29"/>
      <c r="B127" s="16" t="s">
        <v>143</v>
      </c>
      <c r="C127" s="50"/>
    </row>
    <row r="128" spans="1:3" ht="15.75" x14ac:dyDescent="0.25">
      <c r="A128" s="29"/>
      <c r="B128" s="47" t="s">
        <v>144</v>
      </c>
      <c r="C128" s="50"/>
    </row>
    <row r="129" spans="1:3" ht="15.75" x14ac:dyDescent="0.25">
      <c r="A129" s="29"/>
      <c r="B129" s="34" t="s">
        <v>126</v>
      </c>
      <c r="C129" s="50"/>
    </row>
    <row r="130" spans="1:3" ht="15.75" x14ac:dyDescent="0.25">
      <c r="A130" s="29" t="s">
        <v>145</v>
      </c>
      <c r="B130" s="31" t="s">
        <v>146</v>
      </c>
      <c r="C130" s="50">
        <v>0</v>
      </c>
    </row>
    <row r="131" spans="1:3" ht="15.75" x14ac:dyDescent="0.25">
      <c r="A131" s="29"/>
      <c r="B131" s="37" t="s">
        <v>147</v>
      </c>
      <c r="C131" s="50">
        <v>0</v>
      </c>
    </row>
    <row r="132" spans="1:3" ht="31.5" x14ac:dyDescent="0.25">
      <c r="A132" s="29"/>
      <c r="B132" s="37" t="s">
        <v>148</v>
      </c>
      <c r="C132" s="50">
        <v>171.42857142857142</v>
      </c>
    </row>
    <row r="133" spans="1:3" ht="15.75" x14ac:dyDescent="0.25">
      <c r="A133" s="29"/>
      <c r="B133" s="48" t="s">
        <v>149</v>
      </c>
      <c r="C133" s="50">
        <v>574.88200000000006</v>
      </c>
    </row>
    <row r="134" spans="1:3" ht="15.75" x14ac:dyDescent="0.25">
      <c r="A134" s="29"/>
      <c r="B134" s="48" t="s">
        <v>150</v>
      </c>
      <c r="C134" s="50">
        <v>7143.5</v>
      </c>
    </row>
    <row r="135" spans="1:3" ht="15.75" x14ac:dyDescent="0.25">
      <c r="A135" s="29"/>
      <c r="B135" s="47" t="s">
        <v>151</v>
      </c>
      <c r="C135" s="50">
        <v>3571.75</v>
      </c>
    </row>
    <row r="136" spans="1:3" ht="15.75" x14ac:dyDescent="0.25">
      <c r="A136" s="29"/>
      <c r="B136" s="37" t="s">
        <v>152</v>
      </c>
      <c r="C136" s="50">
        <v>4200</v>
      </c>
    </row>
    <row r="137" spans="1:3" ht="15.75" x14ac:dyDescent="0.25">
      <c r="A137" s="49"/>
      <c r="B137" s="32" t="s">
        <v>153</v>
      </c>
      <c r="C137" s="51">
        <f>SUM(C80:C136)</f>
        <v>33699.455571428567</v>
      </c>
    </row>
    <row r="138" spans="1:3" ht="15.75" x14ac:dyDescent="0.25">
      <c r="A138" s="29"/>
      <c r="B138" s="38" t="s">
        <v>154</v>
      </c>
      <c r="C138" s="51">
        <f>28606.248*0.75</f>
        <v>21454.686000000002</v>
      </c>
    </row>
    <row r="139" spans="1:3" ht="15.75" x14ac:dyDescent="0.25">
      <c r="A139" s="29" t="s">
        <v>155</v>
      </c>
      <c r="B139" s="32" t="s">
        <v>156</v>
      </c>
      <c r="C139" s="51">
        <f>C40+C53+C60+C66+C69+C70+C71+C78+C137+C138</f>
        <v>182993.12357142859</v>
      </c>
    </row>
    <row r="140" spans="1:3" s="57" customFormat="1" ht="15.75" x14ac:dyDescent="0.25">
      <c r="A140" s="54"/>
      <c r="B140" s="55" t="s">
        <v>161</v>
      </c>
      <c r="C140" s="56">
        <v>150388.14000000001</v>
      </c>
    </row>
    <row r="141" spans="1:3" s="28" customFormat="1" ht="15.75" x14ac:dyDescent="0.25">
      <c r="A141" s="54"/>
      <c r="B141" s="55" t="s">
        <v>162</v>
      </c>
      <c r="C141" s="56">
        <v>151776.92000000001</v>
      </c>
    </row>
    <row r="142" spans="1:3" s="28" customFormat="1" ht="15.75" x14ac:dyDescent="0.25">
      <c r="A142" s="58"/>
      <c r="B142" s="55" t="s">
        <v>164</v>
      </c>
      <c r="C142" s="59">
        <f>C141-C139</f>
        <v>-31216.203571428574</v>
      </c>
    </row>
    <row r="143" spans="1:3" s="28" customFormat="1" ht="15.75" x14ac:dyDescent="0.25">
      <c r="A143" s="58"/>
      <c r="B143" s="55" t="s">
        <v>163</v>
      </c>
      <c r="C143" s="59">
        <f>C35+C142</f>
        <v>-132545.53357142856</v>
      </c>
    </row>
    <row r="144" spans="1:3" s="17" customFormat="1" ht="15.75" x14ac:dyDescent="0.25">
      <c r="A144" s="60"/>
      <c r="C144" s="23"/>
    </row>
    <row r="145" spans="1:3" s="17" customFormat="1" ht="15.75" x14ac:dyDescent="0.25">
      <c r="A145" s="60"/>
      <c r="C145" s="23"/>
    </row>
    <row r="146" spans="1:3" ht="15" x14ac:dyDescent="0.25">
      <c r="A146" s="19"/>
      <c r="B146" s="18"/>
    </row>
    <row r="147" spans="1:3" ht="15" x14ac:dyDescent="0.25">
      <c r="A147" s="19"/>
      <c r="B147" s="20"/>
    </row>
    <row r="148" spans="1:3" ht="15" x14ac:dyDescent="0.25">
      <c r="A148" s="19"/>
      <c r="B148" s="18"/>
    </row>
    <row r="149" spans="1:3" ht="15" x14ac:dyDescent="0.25">
      <c r="A149" s="19"/>
      <c r="B149" s="18"/>
    </row>
    <row r="150" spans="1:3" ht="15" x14ac:dyDescent="0.25">
      <c r="A150" s="19"/>
      <c r="B150" s="21"/>
    </row>
    <row r="151" spans="1:3" ht="15" x14ac:dyDescent="0.25">
      <c r="A151" s="19"/>
      <c r="B151" s="22"/>
    </row>
    <row r="152" spans="1:3" ht="15" x14ac:dyDescent="0.25">
      <c r="A152" s="19"/>
      <c r="B152" s="18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2024-02-08T03:57:10Z</dcterms:created>
  <dcterms:modified xsi:type="dcterms:W3CDTF">2024-03-15T03:02:07Z</dcterms:modified>
</cp:coreProperties>
</file>