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6" i="1" l="1"/>
  <c r="C105" i="1"/>
  <c r="C80" i="1"/>
  <c r="C71" i="1"/>
  <c r="C68" i="1"/>
  <c r="C61" i="1"/>
  <c r="C53" i="1"/>
  <c r="C40" i="1"/>
  <c r="B9" i="1"/>
  <c r="C107" i="1"/>
  <c r="C110" i="1" s="1"/>
  <c r="C111" i="1" s="1"/>
</calcChain>
</file>

<file path=xl/sharedStrings.xml><?xml version="1.0" encoding="utf-8"?>
<sst xmlns="http://schemas.openxmlformats.org/spreadsheetml/2006/main" count="147" uniqueCount="145">
  <si>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</si>
  <si>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</si>
  <si>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ул.Первостроителей,19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</si>
  <si>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</si>
  <si>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</si>
  <si>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</si>
  <si>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</si>
  <si>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</si>
  <si>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</si>
  <si>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</si>
  <si>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</si>
  <si>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</si>
  <si>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</si>
  <si>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</si>
  <si>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</si>
  <si>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</si>
  <si>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</si>
  <si>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</si>
  <si>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</si>
  <si>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</si>
  <si>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</si>
  <si>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</si>
  <si>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</si>
  <si>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 xml:space="preserve">Площадь  кровли 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</si>
  <si>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</si>
  <si>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</si>
  <si>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</si>
  <si>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</si>
  <si>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</si>
  <si>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</si>
  <si>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</si>
  <si>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</si>
  <si>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</si>
  <si>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</si>
  <si>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</si>
  <si>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</si>
  <si>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</si>
  <si>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</si>
  <si>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</si>
  <si>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</si>
  <si>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</si>
  <si>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</si>
  <si>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</si>
  <si>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</si>
  <si>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</si>
  <si>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</si>
  <si>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</si>
  <si>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</si>
  <si>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</si>
  <si>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</si>
  <si>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</si>
  <si>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</si>
  <si>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</si>
  <si>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</si>
  <si>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</si>
  <si>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</si>
  <si>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</si>
  <si>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</si>
  <si>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</si>
  <si>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, крылец, входов</t>
  </si>
  <si>
    <t xml:space="preserve"> 2.9 </t>
  </si>
  <si>
    <t>Очистка пешеходных дорожек. Крылец, входов  и проездов вдоль бордюра от наледи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</si>
  <si>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</si>
  <si>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</si>
  <si>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</si>
  <si>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</si>
  <si>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</si>
  <si>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</si>
  <si>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</si>
  <si>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</si>
  <si>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</si>
  <si>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</si>
  <si>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</si>
  <si>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</si>
  <si>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</si>
  <si>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</si>
  <si>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</si>
  <si>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</si>
  <si>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</si>
  <si>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</si>
  <si>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</si>
  <si>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</si>
  <si>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</si>
  <si>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</si>
  <si>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</si>
  <si>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</si>
  <si>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</si>
  <si>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</si>
  <si>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</si>
  <si>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</si>
  <si>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</si>
  <si>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</si>
  <si>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</si>
  <si>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</si>
  <si>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</si>
  <si>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</si>
  <si>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</si>
  <si>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</si>
  <si>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</si>
  <si>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</si>
  <si>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ресурс.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</si>
  <si>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</si>
  <si>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</si>
  <si>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</si>
  <si>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</si>
  <si>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</si>
  <si>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</si>
  <si>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замена энергосберегающего патрона на лестничной клетке</t>
  </si>
  <si>
    <t>9.2.</t>
  </si>
  <si>
    <t>Текущий ремонт систем ВиК (непр. работы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</si>
  <si>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</si>
  <si>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</si>
  <si>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</si>
  <si>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</si>
  <si>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Ду20мм</t>
  </si>
  <si>
    <t>в</t>
  </si>
  <si>
    <t>установка ниппель перехода Ду 3/4; 1*3/4</t>
  </si>
  <si>
    <t>уплотнение соединений сантехническим льном</t>
  </si>
  <si>
    <t>снятие засора канализационного коллектора Ду 100 мм 1 подъезд</t>
  </si>
  <si>
    <t>обработка подвала после засора</t>
  </si>
  <si>
    <t>устранение засора канализационного коллектора Ду 100 мм</t>
  </si>
  <si>
    <t xml:space="preserve"> 9.3</t>
  </si>
  <si>
    <t>Текущий ремонт систем конструкт.элементов) (непр. работы</t>
  </si>
  <si>
    <t>смена проушины на подвальной двери - 1п</t>
  </si>
  <si>
    <t>пристрожка входной двери - 1п</t>
  </si>
  <si>
    <t>смена пружины на подвальной двери- 1п</t>
  </si>
  <si>
    <t>смена дверных навесов -1п</t>
  </si>
  <si>
    <t>изготовление  и установка деревянных трапов для прохода в весений период к МКД из обрезной доски</t>
  </si>
  <si>
    <t>ремонт контейнера ТБО с заменой днища 730*730*1,5 с добавлением уголков, сварочные работы, покраска (Первостроителей 19,21,23,25)</t>
  </si>
  <si>
    <t>сбор для утилизации автопокрышек б/у с площадок ТКО от МКД (Первостроителей 19,21,23,25)</t>
  </si>
  <si>
    <t>окраска МАФ (скамейки)</t>
  </si>
  <si>
    <t>смена остекления 1 подъезд</t>
  </si>
  <si>
    <t>вывоз травы автотранспортом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</si>
  <si>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</si>
  <si>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</si>
  <si>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</si>
  <si>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19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</si>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</sst>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9" fillId="0" borderId="4" xfId="0" applyFont="1" applyBorder="1"/>
    <xf numFmtId="0" fontId="9" fillId="0" borderId="4" xfId="0" applyFont="1" applyFill="1" applyBorder="1"/>
    <xf numFmtId="2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1" applyNumberFormat="1" applyFont="1" applyBorder="1" applyAlignment="1">
      <alignment wrapText="1"/>
    </xf>
    <xf numFmtId="0" fontId="9" fillId="0" borderId="0" xfId="0" applyFont="1" applyFill="1" applyBorder="1"/>
    <xf numFmtId="0" fontId="9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Fill="1" applyBorder="1"/>
    <xf numFmtId="0" fontId="10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2" fontId="9" fillId="0" borderId="4" xfId="0" applyNumberFormat="1" applyFont="1" applyFill="1" applyBorder="1"/>
    <xf numFmtId="2" fontId="10" fillId="0" borderId="4" xfId="0" applyNumberFormat="1" applyFont="1" applyFill="1" applyBorder="1"/>
    <xf numFmtId="16" fontId="9" fillId="0" borderId="4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164" fontId="9" fillId="0" borderId="4" xfId="0" applyNumberFormat="1" applyFont="1" applyFill="1" applyBorder="1" applyAlignment="1">
      <alignment horizontal="center" vertical="top"/>
    </xf>
    <xf numFmtId="0" fontId="9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9" fillId="0" borderId="4" xfId="1" applyFont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abSelected="1" topLeftCell="A91" workbookViewId="0">
      <selection activeCell="C105" sqref="C105"/>
    </sheetView>
  </sheetViews>
  <sheetFormatPr defaultColWidth="9.140625" defaultRowHeight="11.25" x14ac:dyDescent="0.2"/>
  <cols>
    <col min="1" max="1" width="7.5703125" style="50" customWidth="1"/>
    <col min="2" max="2" width="75.7109375" style="1" customWidth="1"/>
    <col min="3" max="3" width="15.42578125" style="1" customWidth="1"/>
    <col min="4" max="200" width="9.140625" style="1" customWidth="1"/>
    <col min="201" max="201" width="3.85546875" style="1" customWidth="1"/>
    <col min="202" max="202" width="43.28515625" style="1" customWidth="1"/>
    <col min="203" max="203" width="10.28515625" style="1" customWidth="1"/>
    <col min="204" max="204" width="7.2851562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8" width="10.140625" style="1" customWidth="1"/>
    <col min="209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51"/>
      <c r="B3" s="3" t="s">
        <v>2</v>
      </c>
    </row>
    <row r="4" spans="1:2" hidden="1" x14ac:dyDescent="0.2">
      <c r="A4" s="52"/>
      <c r="B4" s="4"/>
    </row>
    <row r="5" spans="1:2" hidden="1" x14ac:dyDescent="0.2">
      <c r="A5" s="53"/>
      <c r="B5" s="5"/>
    </row>
    <row r="6" spans="1:2" hidden="1" x14ac:dyDescent="0.2">
      <c r="A6" s="53"/>
      <c r="B6" s="5"/>
    </row>
    <row r="7" spans="1:2" hidden="1" x14ac:dyDescent="0.2">
      <c r="A7" s="53"/>
      <c r="B7" s="5"/>
    </row>
    <row r="8" spans="1:2" hidden="1" x14ac:dyDescent="0.2">
      <c r="A8" s="54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1.25" hidden="1" customHeight="1" x14ac:dyDescent="0.2">
      <c r="A22" s="12" t="s">
        <v>24</v>
      </c>
      <c r="B22" s="13" t="s">
        <v>25</v>
      </c>
    </row>
    <row r="23" spans="1:3" ht="11.25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21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9" customFormat="1" ht="15.75" x14ac:dyDescent="0.25">
      <c r="A31" s="58" t="s">
        <v>137</v>
      </c>
      <c r="B31" s="58"/>
      <c r="C31" s="18"/>
    </row>
    <row r="32" spans="1:3" s="19" customFormat="1" ht="12.75" customHeight="1" x14ac:dyDescent="0.25">
      <c r="A32" s="58" t="s">
        <v>135</v>
      </c>
      <c r="B32" s="58"/>
      <c r="C32" s="18"/>
    </row>
    <row r="33" spans="1:3" s="19" customFormat="1" ht="15.75" x14ac:dyDescent="0.25">
      <c r="A33" s="58" t="s">
        <v>136</v>
      </c>
      <c r="B33" s="58"/>
      <c r="C33" s="18"/>
    </row>
    <row r="34" spans="1:3" s="19" customFormat="1" ht="15.75" x14ac:dyDescent="0.25">
      <c r="A34" s="20"/>
      <c r="B34" s="20"/>
      <c r="C34" s="18"/>
    </row>
    <row r="35" spans="1:3" s="24" customFormat="1" ht="15.75" x14ac:dyDescent="0.25">
      <c r="A35" s="21"/>
      <c r="B35" s="22" t="s">
        <v>138</v>
      </c>
      <c r="C35" s="23">
        <v>-45959.85019999995</v>
      </c>
    </row>
    <row r="36" spans="1:3" ht="15.75" x14ac:dyDescent="0.25">
      <c r="A36" s="55"/>
      <c r="B36" s="56" t="s">
        <v>35</v>
      </c>
      <c r="C36" s="17"/>
    </row>
    <row r="37" spans="1:3" ht="31.5" x14ac:dyDescent="0.25">
      <c r="A37" s="25" t="s">
        <v>36</v>
      </c>
      <c r="B37" s="26" t="s">
        <v>37</v>
      </c>
      <c r="C37" s="39">
        <v>4588.271999999999</v>
      </c>
    </row>
    <row r="38" spans="1:3" ht="15.75" x14ac:dyDescent="0.25">
      <c r="A38" s="25" t="s">
        <v>38</v>
      </c>
      <c r="B38" s="26" t="s">
        <v>39</v>
      </c>
      <c r="C38" s="39">
        <v>10799.88</v>
      </c>
    </row>
    <row r="39" spans="1:3" ht="47.25" x14ac:dyDescent="0.25">
      <c r="A39" s="25" t="s">
        <v>40</v>
      </c>
      <c r="B39" s="26" t="s">
        <v>41</v>
      </c>
      <c r="C39" s="39">
        <v>1389.4324999999999</v>
      </c>
    </row>
    <row r="40" spans="1:3" ht="15.75" x14ac:dyDescent="0.25">
      <c r="A40" s="25"/>
      <c r="B40" s="27" t="s">
        <v>42</v>
      </c>
      <c r="C40" s="40">
        <f>SUM(C37:C39)</f>
        <v>16777.584499999997</v>
      </c>
    </row>
    <row r="41" spans="1:3" ht="15.75" x14ac:dyDescent="0.25">
      <c r="A41" s="25"/>
      <c r="B41" s="56" t="s">
        <v>43</v>
      </c>
      <c r="C41" s="39"/>
    </row>
    <row r="42" spans="1:3" ht="18.75" customHeight="1" x14ac:dyDescent="0.25">
      <c r="A42" s="25" t="s">
        <v>44</v>
      </c>
      <c r="B42" s="26" t="s">
        <v>45</v>
      </c>
      <c r="C42" s="39">
        <v>2552.8500000000004</v>
      </c>
    </row>
    <row r="43" spans="1:3" ht="21" customHeight="1" x14ac:dyDescent="0.25">
      <c r="A43" s="41" t="s">
        <v>46</v>
      </c>
      <c r="B43" s="26" t="s">
        <v>47</v>
      </c>
      <c r="C43" s="39">
        <v>2223.9360000000001</v>
      </c>
    </row>
    <row r="44" spans="1:3" ht="15.75" x14ac:dyDescent="0.25">
      <c r="A44" s="41" t="s">
        <v>48</v>
      </c>
      <c r="B44" s="26" t="s">
        <v>49</v>
      </c>
      <c r="C44" s="39">
        <v>1381.5360000000001</v>
      </c>
    </row>
    <row r="45" spans="1:3" ht="15.75" x14ac:dyDescent="0.25">
      <c r="A45" s="41" t="s">
        <v>50</v>
      </c>
      <c r="B45" s="26" t="s">
        <v>51</v>
      </c>
      <c r="C45" s="39">
        <v>1294.08</v>
      </c>
    </row>
    <row r="46" spans="1:3" ht="15.75" x14ac:dyDescent="0.25">
      <c r="A46" s="41" t="s">
        <v>52</v>
      </c>
      <c r="B46" s="26" t="s">
        <v>53</v>
      </c>
      <c r="C46" s="39">
        <v>10320.210000000001</v>
      </c>
    </row>
    <row r="47" spans="1:3" ht="15.75" x14ac:dyDescent="0.25">
      <c r="A47" s="41" t="s">
        <v>54</v>
      </c>
      <c r="B47" s="26" t="s">
        <v>55</v>
      </c>
      <c r="C47" s="39">
        <v>6545.34</v>
      </c>
    </row>
    <row r="48" spans="1:3" ht="31.5" x14ac:dyDescent="0.25">
      <c r="A48" s="25" t="s">
        <v>56</v>
      </c>
      <c r="B48" s="26" t="s">
        <v>57</v>
      </c>
      <c r="C48" s="39">
        <v>1802.8080000000002</v>
      </c>
    </row>
    <row r="49" spans="1:3" ht="18.75" customHeight="1" x14ac:dyDescent="0.25">
      <c r="A49" s="25" t="s">
        <v>58</v>
      </c>
      <c r="B49" s="26" t="s">
        <v>59</v>
      </c>
      <c r="C49" s="39">
        <v>1097.1000000000001</v>
      </c>
    </row>
    <row r="50" spans="1:3" ht="31.5" x14ac:dyDescent="0.25">
      <c r="A50" s="25" t="s">
        <v>60</v>
      </c>
      <c r="B50" s="26" t="s">
        <v>61</v>
      </c>
      <c r="C50" s="39">
        <v>4669.7039999999997</v>
      </c>
    </row>
    <row r="51" spans="1:3" ht="14.25" customHeight="1" x14ac:dyDescent="0.25">
      <c r="A51" s="25" t="s">
        <v>62</v>
      </c>
      <c r="B51" s="26" t="s">
        <v>63</v>
      </c>
      <c r="C51" s="39">
        <v>1594.944</v>
      </c>
    </row>
    <row r="52" spans="1:3" ht="16.5" customHeight="1" x14ac:dyDescent="0.25">
      <c r="A52" s="42" t="s">
        <v>64</v>
      </c>
      <c r="B52" s="26" t="s">
        <v>65</v>
      </c>
      <c r="C52" s="39">
        <v>284.12100000000004</v>
      </c>
    </row>
    <row r="53" spans="1:3" ht="15.75" x14ac:dyDescent="0.25">
      <c r="A53" s="25"/>
      <c r="B53" s="27" t="s">
        <v>66</v>
      </c>
      <c r="C53" s="40">
        <f>SUM(C42:C52)</f>
        <v>33766.629000000001</v>
      </c>
    </row>
    <row r="54" spans="1:3" ht="15.75" x14ac:dyDescent="0.25">
      <c r="A54" s="25"/>
      <c r="B54" s="56" t="s">
        <v>67</v>
      </c>
      <c r="C54" s="39"/>
    </row>
    <row r="55" spans="1:3" ht="15.75" x14ac:dyDescent="0.25">
      <c r="A55" s="28">
        <v>43103</v>
      </c>
      <c r="B55" s="29" t="s">
        <v>68</v>
      </c>
      <c r="C55" s="39">
        <v>10188.5</v>
      </c>
    </row>
    <row r="56" spans="1:3" ht="16.5" customHeight="1" x14ac:dyDescent="0.25">
      <c r="A56" s="28">
        <v>43134</v>
      </c>
      <c r="B56" s="29" t="s">
        <v>69</v>
      </c>
      <c r="C56" s="39">
        <v>7456.8</v>
      </c>
    </row>
    <row r="57" spans="1:3" ht="15" customHeight="1" x14ac:dyDescent="0.25">
      <c r="A57" s="28">
        <v>43162</v>
      </c>
      <c r="B57" s="29" t="s">
        <v>70</v>
      </c>
      <c r="C57" s="39">
        <v>5926.05</v>
      </c>
    </row>
    <row r="58" spans="1:3" ht="18.75" customHeight="1" x14ac:dyDescent="0.25">
      <c r="A58" s="28">
        <v>43193</v>
      </c>
      <c r="B58" s="29" t="s">
        <v>71</v>
      </c>
      <c r="C58" s="39">
        <v>276.89999999999998</v>
      </c>
    </row>
    <row r="59" spans="1:3" ht="18" customHeight="1" x14ac:dyDescent="0.25">
      <c r="A59" s="28">
        <v>43223</v>
      </c>
      <c r="B59" s="29" t="s">
        <v>72</v>
      </c>
      <c r="C59" s="39">
        <v>3252.78</v>
      </c>
    </row>
    <row r="60" spans="1:3" ht="15.75" x14ac:dyDescent="0.25">
      <c r="A60" s="43">
        <v>43254</v>
      </c>
      <c r="B60" s="26" t="s">
        <v>73</v>
      </c>
      <c r="C60" s="39">
        <v>697.23</v>
      </c>
    </row>
    <row r="61" spans="1:3" ht="15.75" x14ac:dyDescent="0.25">
      <c r="A61" s="25"/>
      <c r="B61" s="27" t="s">
        <v>74</v>
      </c>
      <c r="C61" s="40">
        <f>SUM(C55:C60)</f>
        <v>27798.26</v>
      </c>
    </row>
    <row r="62" spans="1:3" ht="15.75" x14ac:dyDescent="0.25">
      <c r="A62" s="25"/>
      <c r="B62" s="56" t="s">
        <v>75</v>
      </c>
      <c r="C62" s="39"/>
    </row>
    <row r="63" spans="1:3" ht="31.5" x14ac:dyDescent="0.25">
      <c r="A63" s="25" t="s">
        <v>76</v>
      </c>
      <c r="B63" s="26" t="s">
        <v>77</v>
      </c>
      <c r="C63" s="39">
        <v>1353.7530000000002</v>
      </c>
    </row>
    <row r="64" spans="1:3" ht="27.75" customHeight="1" x14ac:dyDescent="0.25">
      <c r="A64" s="25" t="s">
        <v>78</v>
      </c>
      <c r="B64" s="26" t="s">
        <v>79</v>
      </c>
      <c r="C64" s="39">
        <v>4061.2590000000005</v>
      </c>
    </row>
    <row r="65" spans="1:3" ht="31.5" x14ac:dyDescent="0.25">
      <c r="A65" s="25" t="s">
        <v>80</v>
      </c>
      <c r="B65" s="26" t="s">
        <v>81</v>
      </c>
      <c r="C65" s="39">
        <v>2707.5060000000003</v>
      </c>
    </row>
    <row r="66" spans="1:3" ht="15.75" x14ac:dyDescent="0.25">
      <c r="A66" s="25" t="s">
        <v>82</v>
      </c>
      <c r="B66" s="26" t="s">
        <v>83</v>
      </c>
      <c r="C66" s="39">
        <v>1723.16</v>
      </c>
    </row>
    <row r="67" spans="1:3" ht="31.5" x14ac:dyDescent="0.25">
      <c r="A67" s="25" t="s">
        <v>84</v>
      </c>
      <c r="B67" s="26" t="s">
        <v>85</v>
      </c>
      <c r="C67" s="39">
        <v>6863.4720000000007</v>
      </c>
    </row>
    <row r="68" spans="1:3" ht="15.75" x14ac:dyDescent="0.25">
      <c r="A68" s="25"/>
      <c r="B68" s="27" t="s">
        <v>86</v>
      </c>
      <c r="C68" s="40">
        <f>SUM(C63:C67)</f>
        <v>16709.150000000001</v>
      </c>
    </row>
    <row r="69" spans="1:3" ht="23.25" customHeight="1" x14ac:dyDescent="0.25">
      <c r="A69" s="30" t="s">
        <v>87</v>
      </c>
      <c r="B69" s="27" t="s">
        <v>88</v>
      </c>
      <c r="C69" s="39">
        <v>6952.6080000000002</v>
      </c>
    </row>
    <row r="70" spans="1:3" ht="15.75" x14ac:dyDescent="0.25">
      <c r="A70" s="30" t="s">
        <v>89</v>
      </c>
      <c r="B70" s="27" t="s">
        <v>143</v>
      </c>
      <c r="C70" s="39">
        <v>1938.7079999999999</v>
      </c>
    </row>
    <row r="71" spans="1:3" ht="15.75" customHeight="1" x14ac:dyDescent="0.25">
      <c r="A71" s="30"/>
      <c r="B71" s="27" t="s">
        <v>90</v>
      </c>
      <c r="C71" s="40">
        <f>SUM(C69:C70)</f>
        <v>8891.3160000000007</v>
      </c>
    </row>
    <row r="72" spans="1:3" ht="15.75" x14ac:dyDescent="0.25">
      <c r="A72" s="30" t="s">
        <v>91</v>
      </c>
      <c r="B72" s="27" t="s">
        <v>92</v>
      </c>
      <c r="C72" s="40">
        <v>1231.2249999999999</v>
      </c>
    </row>
    <row r="73" spans="1:3" ht="14.25" customHeight="1" x14ac:dyDescent="0.25">
      <c r="A73" s="30" t="s">
        <v>93</v>
      </c>
      <c r="B73" s="27" t="s">
        <v>94</v>
      </c>
      <c r="C73" s="40">
        <v>1048.7139999999999</v>
      </c>
    </row>
    <row r="74" spans="1:3" ht="21" customHeight="1" x14ac:dyDescent="0.25">
      <c r="A74" s="30"/>
      <c r="B74" s="57" t="s">
        <v>95</v>
      </c>
      <c r="C74" s="39"/>
    </row>
    <row r="75" spans="1:3" ht="21" customHeight="1" x14ac:dyDescent="0.25">
      <c r="A75" s="25" t="s">
        <v>96</v>
      </c>
      <c r="B75" s="26" t="s">
        <v>97</v>
      </c>
      <c r="C75" s="39">
        <v>5368.44</v>
      </c>
    </row>
    <row r="76" spans="1:3" ht="18" customHeight="1" x14ac:dyDescent="0.25">
      <c r="A76" s="25" t="s">
        <v>98</v>
      </c>
      <c r="B76" s="26" t="s">
        <v>99</v>
      </c>
      <c r="C76" s="39">
        <v>4045.1999999999994</v>
      </c>
    </row>
    <row r="77" spans="1:3" ht="34.5" customHeight="1" x14ac:dyDescent="0.25">
      <c r="A77" s="25"/>
      <c r="B77" s="26" t="s">
        <v>100</v>
      </c>
      <c r="C77" s="39">
        <v>3938.52</v>
      </c>
    </row>
    <row r="78" spans="1:3" ht="33" customHeight="1" x14ac:dyDescent="0.25">
      <c r="A78" s="25"/>
      <c r="B78" s="26" t="s">
        <v>101</v>
      </c>
      <c r="C78" s="39">
        <v>3938.52</v>
      </c>
    </row>
    <row r="79" spans="1:3" ht="33.75" customHeight="1" x14ac:dyDescent="0.25">
      <c r="A79" s="25"/>
      <c r="B79" s="26" t="s">
        <v>102</v>
      </c>
      <c r="C79" s="39">
        <v>3938.52</v>
      </c>
    </row>
    <row r="80" spans="1:3" ht="18.75" customHeight="1" x14ac:dyDescent="0.25">
      <c r="A80" s="25"/>
      <c r="B80" s="27" t="s">
        <v>103</v>
      </c>
      <c r="C80" s="40">
        <f>SUM(C75:C79)</f>
        <v>21229.200000000001</v>
      </c>
    </row>
    <row r="81" spans="1:3" ht="15.75" x14ac:dyDescent="0.25">
      <c r="A81" s="25"/>
      <c r="B81" s="37" t="s">
        <v>104</v>
      </c>
      <c r="C81" s="39"/>
    </row>
    <row r="82" spans="1:3" ht="15.75" x14ac:dyDescent="0.25">
      <c r="A82" s="25" t="s">
        <v>105</v>
      </c>
      <c r="B82" s="26" t="s">
        <v>106</v>
      </c>
      <c r="C82" s="39"/>
    </row>
    <row r="83" spans="1:3" ht="15.75" x14ac:dyDescent="0.25">
      <c r="A83" s="31"/>
      <c r="B83" s="32" t="s">
        <v>107</v>
      </c>
      <c r="C83" s="39">
        <v>402.16</v>
      </c>
    </row>
    <row r="84" spans="1:3" ht="15.75" x14ac:dyDescent="0.25">
      <c r="A84" s="25" t="s">
        <v>108</v>
      </c>
      <c r="B84" s="26" t="s">
        <v>109</v>
      </c>
      <c r="C84" s="39">
        <v>0</v>
      </c>
    </row>
    <row r="85" spans="1:3" ht="31.5" x14ac:dyDescent="0.25">
      <c r="A85" s="31"/>
      <c r="B85" s="34" t="s">
        <v>110</v>
      </c>
      <c r="C85" s="39">
        <v>0</v>
      </c>
    </row>
    <row r="86" spans="1:3" ht="15.75" x14ac:dyDescent="0.25">
      <c r="A86" s="31" t="s">
        <v>111</v>
      </c>
      <c r="B86" s="35" t="s">
        <v>112</v>
      </c>
      <c r="C86" s="39"/>
    </row>
    <row r="87" spans="1:3" ht="15.75" x14ac:dyDescent="0.25">
      <c r="A87" s="31" t="s">
        <v>113</v>
      </c>
      <c r="B87" s="35" t="s">
        <v>114</v>
      </c>
      <c r="C87" s="39">
        <v>996.96</v>
      </c>
    </row>
    <row r="88" spans="1:3" ht="15.75" x14ac:dyDescent="0.25">
      <c r="A88" s="31" t="s">
        <v>115</v>
      </c>
      <c r="B88" s="35" t="s">
        <v>116</v>
      </c>
      <c r="C88" s="39"/>
    </row>
    <row r="89" spans="1:3" ht="15.75" x14ac:dyDescent="0.25">
      <c r="A89" s="31" t="s">
        <v>10</v>
      </c>
      <c r="B89" s="35" t="s">
        <v>117</v>
      </c>
      <c r="C89" s="39"/>
    </row>
    <row r="90" spans="1:3" ht="15.75" x14ac:dyDescent="0.25">
      <c r="A90" s="25"/>
      <c r="B90" s="32" t="s">
        <v>118</v>
      </c>
      <c r="C90" s="39">
        <v>0</v>
      </c>
    </row>
    <row r="91" spans="1:3" ht="15.75" x14ac:dyDescent="0.25">
      <c r="A91" s="25"/>
      <c r="B91" s="33" t="s">
        <v>119</v>
      </c>
      <c r="C91" s="39">
        <v>87.300000000000011</v>
      </c>
    </row>
    <row r="92" spans="1:3" ht="15.75" x14ac:dyDescent="0.25">
      <c r="A92" s="25"/>
      <c r="B92" s="36" t="s">
        <v>120</v>
      </c>
      <c r="C92" s="39">
        <v>0</v>
      </c>
    </row>
    <row r="93" spans="1:3" ht="15.75" x14ac:dyDescent="0.25">
      <c r="A93" s="25"/>
      <c r="B93" s="29" t="s">
        <v>119</v>
      </c>
      <c r="C93" s="39">
        <v>104.76</v>
      </c>
    </row>
    <row r="94" spans="1:3" ht="15.75" x14ac:dyDescent="0.25">
      <c r="A94" s="25" t="s">
        <v>121</v>
      </c>
      <c r="B94" s="26" t="s">
        <v>122</v>
      </c>
      <c r="C94" s="39">
        <v>0</v>
      </c>
    </row>
    <row r="95" spans="1:3" ht="15.75" x14ac:dyDescent="0.25">
      <c r="A95" s="31"/>
      <c r="B95" s="32" t="s">
        <v>123</v>
      </c>
      <c r="C95" s="39">
        <v>263.89999999999998</v>
      </c>
    </row>
    <row r="96" spans="1:3" ht="15.75" x14ac:dyDescent="0.25">
      <c r="A96" s="31"/>
      <c r="B96" s="32" t="s">
        <v>124</v>
      </c>
      <c r="C96" s="39"/>
    </row>
    <row r="97" spans="1:3" ht="15.75" x14ac:dyDescent="0.25">
      <c r="A97" s="31"/>
      <c r="B97" s="32" t="s">
        <v>125</v>
      </c>
      <c r="C97" s="39">
        <v>397.79</v>
      </c>
    </row>
    <row r="98" spans="1:3" ht="15.75" x14ac:dyDescent="0.25">
      <c r="A98" s="31"/>
      <c r="B98" s="32" t="s">
        <v>126</v>
      </c>
      <c r="C98" s="39">
        <v>492.96</v>
      </c>
    </row>
    <row r="99" spans="1:3" ht="31.5" x14ac:dyDescent="0.25">
      <c r="A99" s="31"/>
      <c r="B99" s="35" t="s">
        <v>127</v>
      </c>
      <c r="C99" s="39">
        <v>868.22</v>
      </c>
    </row>
    <row r="100" spans="1:3" ht="33.75" customHeight="1" x14ac:dyDescent="0.25">
      <c r="A100" s="31"/>
      <c r="B100" s="35" t="s">
        <v>128</v>
      </c>
      <c r="C100" s="39">
        <v>1239.18</v>
      </c>
    </row>
    <row r="101" spans="1:3" ht="31.5" x14ac:dyDescent="0.25">
      <c r="A101" s="31"/>
      <c r="B101" s="35" t="s">
        <v>129</v>
      </c>
      <c r="C101" s="39">
        <v>270</v>
      </c>
    </row>
    <row r="102" spans="1:3" ht="15.75" x14ac:dyDescent="0.25">
      <c r="A102" s="31"/>
      <c r="B102" s="33" t="s">
        <v>130</v>
      </c>
      <c r="C102" s="39">
        <v>731.66800000000001</v>
      </c>
    </row>
    <row r="103" spans="1:3" ht="15.75" x14ac:dyDescent="0.25">
      <c r="A103" s="25"/>
      <c r="B103" s="16" t="s">
        <v>131</v>
      </c>
      <c r="C103" s="39">
        <v>76.029799999999994</v>
      </c>
    </row>
    <row r="104" spans="1:3" ht="15.75" x14ac:dyDescent="0.25">
      <c r="A104" s="25"/>
      <c r="B104" s="26" t="s">
        <v>132</v>
      </c>
      <c r="C104" s="39">
        <v>837.5</v>
      </c>
    </row>
    <row r="105" spans="1:3" ht="15.75" x14ac:dyDescent="0.25">
      <c r="A105" s="37"/>
      <c r="B105" s="27" t="s">
        <v>133</v>
      </c>
      <c r="C105" s="40">
        <f>SUM(C83:C104)</f>
        <v>6768.4278000000004</v>
      </c>
    </row>
    <row r="106" spans="1:3" ht="14.25" customHeight="1" x14ac:dyDescent="0.25">
      <c r="A106" s="25"/>
      <c r="B106" s="38" t="s">
        <v>134</v>
      </c>
      <c r="C106" s="40">
        <f>27944.136*0.75</f>
        <v>20958.101999999999</v>
      </c>
    </row>
    <row r="107" spans="1:3" ht="15.75" x14ac:dyDescent="0.25">
      <c r="A107" s="25"/>
      <c r="B107" s="27" t="s">
        <v>144</v>
      </c>
      <c r="C107" s="40">
        <f>C40+C53+C61+C68+C71+C72+C73+C80+C105+C106</f>
        <v>155178.60829999996</v>
      </c>
    </row>
    <row r="108" spans="1:3" s="47" customFormat="1" ht="15.75" x14ac:dyDescent="0.25">
      <c r="A108" s="44"/>
      <c r="B108" s="45" t="s">
        <v>139</v>
      </c>
      <c r="C108" s="46">
        <v>126216.6</v>
      </c>
    </row>
    <row r="109" spans="1:3" s="24" customFormat="1" ht="15.75" x14ac:dyDescent="0.25">
      <c r="A109" s="44"/>
      <c r="B109" s="45" t="s">
        <v>140</v>
      </c>
      <c r="C109" s="46">
        <v>141071.57999999999</v>
      </c>
    </row>
    <row r="110" spans="1:3" s="24" customFormat="1" ht="15.75" x14ac:dyDescent="0.25">
      <c r="A110" s="48"/>
      <c r="B110" s="45" t="s">
        <v>142</v>
      </c>
      <c r="C110" s="23">
        <f>C109-C107</f>
        <v>-14107.028299999976</v>
      </c>
    </row>
    <row r="111" spans="1:3" s="24" customFormat="1" ht="15.75" x14ac:dyDescent="0.25">
      <c r="A111" s="48"/>
      <c r="B111" s="45" t="s">
        <v>141</v>
      </c>
      <c r="C111" s="23">
        <f>C35+C110</f>
        <v>-60066.878499999926</v>
      </c>
    </row>
    <row r="112" spans="1:3" s="19" customFormat="1" ht="15.75" x14ac:dyDescent="0.25">
      <c r="A112" s="49"/>
      <c r="C112" s="18"/>
    </row>
    <row r="113" spans="1:3" s="19" customFormat="1" ht="15.75" x14ac:dyDescent="0.25">
      <c r="A113" s="49"/>
      <c r="C113" s="18"/>
    </row>
    <row r="114" spans="1:3" s="19" customFormat="1" ht="15.75" x14ac:dyDescent="0.25">
      <c r="A114" s="49"/>
      <c r="C114" s="18"/>
    </row>
    <row r="115" spans="1:3" s="19" customFormat="1" ht="15.75" x14ac:dyDescent="0.25">
      <c r="A115" s="49"/>
      <c r="C115" s="18"/>
    </row>
    <row r="116" spans="1:3" s="19" customFormat="1" ht="15.75" x14ac:dyDescent="0.25">
      <c r="A116" s="49"/>
      <c r="C116" s="18"/>
    </row>
    <row r="117" spans="1:3" s="19" customFormat="1" ht="15.75" x14ac:dyDescent="0.25">
      <c r="A117" s="49"/>
      <c r="C117" s="18"/>
    </row>
    <row r="118" spans="1:3" s="19" customFormat="1" ht="15.75" x14ac:dyDescent="0.25">
      <c r="A118" s="49"/>
      <c r="C118" s="18"/>
    </row>
    <row r="119" spans="1:3" s="19" customFormat="1" ht="15.75" x14ac:dyDescent="0.25">
      <c r="A119" s="49"/>
      <c r="C119" s="18"/>
    </row>
    <row r="120" spans="1:3" s="19" customFormat="1" ht="15.75" x14ac:dyDescent="0.25">
      <c r="A120" s="49"/>
      <c r="C120" s="18"/>
    </row>
    <row r="121" spans="1:3" s="19" customFormat="1" ht="15.75" x14ac:dyDescent="0.25">
      <c r="A121" s="49"/>
      <c r="C121" s="18"/>
    </row>
    <row r="122" spans="1:3" s="19" customFormat="1" ht="15.75" x14ac:dyDescent="0.25">
      <c r="A122" s="49"/>
      <c r="C122" s="18"/>
    </row>
    <row r="123" spans="1:3" s="19" customFormat="1" ht="15.75" x14ac:dyDescent="0.25">
      <c r="A123" s="49"/>
      <c r="C123" s="18"/>
    </row>
    <row r="124" spans="1:3" s="19" customFormat="1" ht="15.75" x14ac:dyDescent="0.25">
      <c r="A124" s="49"/>
      <c r="C124" s="18"/>
    </row>
    <row r="125" spans="1:3" s="19" customFormat="1" ht="15.75" x14ac:dyDescent="0.25">
      <c r="A125" s="49"/>
      <c r="C125" s="18"/>
    </row>
    <row r="126" spans="1:3" s="19" customFormat="1" ht="15.75" x14ac:dyDescent="0.25">
      <c r="A126" s="49"/>
      <c r="C126" s="18"/>
    </row>
  </sheetData>
  <mergeCells count="3">
    <mergeCell ref="A31:B31"/>
    <mergeCell ref="A32:B32"/>
    <mergeCell ref="A33:B33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2024-03-05T07:40:30Z</cp:lastPrinted>
  <dcterms:created xsi:type="dcterms:W3CDTF">2024-02-08T08:25:33Z</dcterms:created>
  <dcterms:modified xsi:type="dcterms:W3CDTF">2024-03-13T04:40:19Z</dcterms:modified>
</cp:coreProperties>
</file>