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9" i="1" l="1"/>
  <c r="C78" i="1"/>
  <c r="C80" i="1" s="1"/>
  <c r="C83" i="1" s="1"/>
  <c r="C84" i="1" s="1"/>
  <c r="C55" i="1"/>
  <c r="C46" i="1"/>
  <c r="C42" i="1"/>
  <c r="C36" i="1"/>
  <c r="C27" i="1"/>
  <c r="C13" i="1"/>
</calcChain>
</file>

<file path=xl/sharedStrings.xml><?xml version="1.0" encoding="utf-8"?>
<sst xmlns="http://schemas.openxmlformats.org/spreadsheetml/2006/main" count="126" uniqueCount="120">
  <si>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</si>
  <si>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</si>
  <si>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</si>
  <si>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</si>
  <si>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</si>
  <si>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</si>
  <si>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</si>
  <si>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</si>
  <si>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</si>
  <si>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</si>
  <si>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</si>
  <si>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</si>
  <si>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</si>
  <si>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</si>
  <si>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</si>
  <si>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  территории в летний период после покоса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</si>
  <si>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</si>
  <si>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</si>
  <si>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</si>
  <si>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</si>
  <si>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</si>
  <si>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(лето- 2 раза в нед. Зима - 1 р в нед)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</si>
  <si>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</si>
  <si>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</si>
  <si>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</si>
  <si>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</si>
  <si>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</si>
  <si>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</si>
  <si>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</si>
  <si>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</si>
  <si>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</si>
  <si>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</si>
  <si>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</si>
  <si>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</si>
  <si>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</si>
  <si>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</si>
  <si>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</si>
  <si>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</si>
  <si>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</si>
  <si>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</si>
  <si>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</si>
  <si>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</si>
  <si>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</si>
  <si>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</si>
  <si>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</si>
  <si>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</si>
  <si>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</si>
  <si>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</si>
  <si>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</si>
  <si>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</si>
  <si>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</si>
  <si>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</si>
  <si>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</si>
  <si>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</si>
  <si>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</si>
  <si>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</si>
  <si>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</si>
  <si>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</si>
  <si>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</si>
  <si>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</si>
  <si>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</si>
  <si>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</si>
  <si>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</si>
  <si>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</si>
  <si>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</si>
  <si>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</si>
  <si>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</si>
  <si>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</si>
  <si>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</si>
  <si>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</si>
  <si>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</si>
  <si>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</si>
  <si>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</si>
  <si>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</si>
  <si>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</si>
  <si>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</si>
  <si>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</si>
  <si>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</si>
  <si>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</si>
  <si>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</si>
  <si>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</si>
  <si>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пакетного выключателя ПВ 2*40 в этажном щитке кв.7</t>
  </si>
  <si>
    <t xml:space="preserve"> 9.2</t>
  </si>
  <si>
    <t>Текущий ремонт систем водоснабжения и водоотведения (непредвиденные работы)</t>
  </si>
  <si>
    <t>замена крана  шарового Ду 15мм со сборкой кв.9:</t>
  </si>
  <si>
    <t>а</t>
  </si>
  <si>
    <t>замена крана шарового Ду 15мм с накидной гайкой</t>
  </si>
  <si>
    <t>б</t>
  </si>
  <si>
    <t>смена резьбы Ду 15 мм</t>
  </si>
  <si>
    <t>в</t>
  </si>
  <si>
    <t>смена муфты Ду 15мм</t>
  </si>
  <si>
    <t>г</t>
  </si>
  <si>
    <t>смена сгона Ду 15 мм</t>
  </si>
  <si>
    <t>д</t>
  </si>
  <si>
    <t>уплотнение сантехническим льном</t>
  </si>
  <si>
    <t>замена пробки радиатора Ду 15 мм кв.9</t>
  </si>
  <si>
    <t>сварочные работы кв.9</t>
  </si>
  <si>
    <t>9.4.</t>
  </si>
  <si>
    <t>Текущий ремонт конструктивных элементов (непредвиденные работы)</t>
  </si>
  <si>
    <t>утепление чердачного перекрытия над жилыми помещениями кв.11 мин.плитой Роклайт в один ряд 50мм</t>
  </si>
  <si>
    <t>сбор для утилизации автопокрышек б/у с площадок ТКО от МКД ( Полевая 13,15,16,19,21)</t>
  </si>
  <si>
    <t>окраска МАФ (скамейки)</t>
  </si>
  <si>
    <t xml:space="preserve">замена сборки полотенцесушителя в подвале Ду 15мм: </t>
  </si>
  <si>
    <t>устройство пробки радиаторной чугунной правой Ду 15 мм</t>
  </si>
  <si>
    <t>установка муфты Ду 15 мм</t>
  </si>
  <si>
    <t>установка сгона Ду 15 мм</t>
  </si>
  <si>
    <t>установка контргайки Ду 15 мм</t>
  </si>
  <si>
    <t>уплотнение соединений сантехническим льном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</si>
  <si>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</si>
  <si>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</si>
  <si>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</si>
  <si>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</si>
  <si>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19</t>
  </si>
  <si>
    <t xml:space="preserve">Отчет за 2023г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</si>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</sst>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abSelected="1" topLeftCell="A55" workbookViewId="0">
      <selection activeCell="C78" sqref="C78"/>
    </sheetView>
  </sheetViews>
  <sheetFormatPr defaultColWidth="9.140625" defaultRowHeight="11.25" x14ac:dyDescent="0.2"/>
  <cols>
    <col min="1" max="1" width="5.42578125" style="30" customWidth="1"/>
    <col min="2" max="2" width="80" style="1" customWidth="1"/>
    <col min="3" max="3" width="14.5703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140625" style="1" customWidth="1"/>
    <col min="204" max="204" width="7.5703125" style="1" customWidth="1"/>
    <col min="205" max="205" width="8" style="1" customWidth="1"/>
    <col min="206" max="206" width="5.85546875" style="1" customWidth="1"/>
    <col min="207" max="207" width="8" style="1" customWidth="1"/>
    <col min="208" max="208" width="9.42578125" style="1" customWidth="1"/>
    <col min="209" max="16384" width="9.140625" style="1"/>
  </cols>
  <sheetData>
    <row r="1" spans="1:3" s="3" customFormat="1" ht="15.75" x14ac:dyDescent="0.25">
      <c r="A1" s="31" t="s">
        <v>113</v>
      </c>
      <c r="B1" s="31"/>
      <c r="C1" s="4"/>
    </row>
    <row r="2" spans="1:3" s="3" customFormat="1" ht="12.75" customHeight="1" x14ac:dyDescent="0.25">
      <c r="A2" s="31" t="s">
        <v>111</v>
      </c>
      <c r="B2" s="31"/>
      <c r="C2" s="4"/>
    </row>
    <row r="3" spans="1:3" s="3" customFormat="1" ht="15.75" x14ac:dyDescent="0.25">
      <c r="A3" s="31" t="s">
        <v>112</v>
      </c>
      <c r="B3" s="31"/>
      <c r="C3" s="4"/>
    </row>
    <row r="4" spans="1:3" s="3" customFormat="1" ht="15.75" x14ac:dyDescent="0.25">
      <c r="A4" s="5"/>
      <c r="B4" s="5"/>
      <c r="C4" s="4"/>
    </row>
    <row r="5" spans="1:3" s="9" customFormat="1" ht="15.75" x14ac:dyDescent="0.25">
      <c r="A5" s="6"/>
      <c r="B5" s="7" t="s">
        <v>114</v>
      </c>
      <c r="C5" s="8">
        <v>-17271.341199999988</v>
      </c>
    </row>
    <row r="6" spans="1:3" ht="15.75" x14ac:dyDescent="0.25">
      <c r="A6" s="27"/>
      <c r="B6" s="18" t="s">
        <v>0</v>
      </c>
      <c r="C6" s="2"/>
    </row>
    <row r="7" spans="1:3" ht="15.75" x14ac:dyDescent="0.25">
      <c r="A7" s="6" t="s">
        <v>1</v>
      </c>
      <c r="B7" s="10" t="s">
        <v>2</v>
      </c>
      <c r="C7" s="2"/>
    </row>
    <row r="8" spans="1:3" ht="15" customHeight="1" x14ac:dyDescent="0.25">
      <c r="A8" s="6"/>
      <c r="B8" s="10" t="s">
        <v>3</v>
      </c>
      <c r="C8" s="19">
        <v>8864.6400000000012</v>
      </c>
    </row>
    <row r="9" spans="1:3" ht="15.75" x14ac:dyDescent="0.25">
      <c r="A9" s="28" t="s">
        <v>4</v>
      </c>
      <c r="B9" s="10" t="s">
        <v>5</v>
      </c>
      <c r="C9" s="19">
        <v>0</v>
      </c>
    </row>
    <row r="10" spans="1:3" ht="15.75" x14ac:dyDescent="0.25">
      <c r="A10" s="6"/>
      <c r="B10" s="10" t="s">
        <v>3</v>
      </c>
      <c r="C10" s="19">
        <v>10432.799999999997</v>
      </c>
    </row>
    <row r="11" spans="1:3" ht="47.25" x14ac:dyDescent="0.25">
      <c r="A11" s="6" t="s">
        <v>6</v>
      </c>
      <c r="B11" s="10" t="s">
        <v>7</v>
      </c>
      <c r="C11" s="19">
        <v>872.803</v>
      </c>
    </row>
    <row r="12" spans="1:3" ht="13.5" customHeight="1" x14ac:dyDescent="0.25">
      <c r="A12" s="6" t="s">
        <v>8</v>
      </c>
      <c r="B12" s="10" t="s">
        <v>9</v>
      </c>
      <c r="C12" s="19">
        <v>94.24</v>
      </c>
    </row>
    <row r="13" spans="1:3" ht="15.75" x14ac:dyDescent="0.25">
      <c r="A13" s="6"/>
      <c r="B13" s="11" t="s">
        <v>10</v>
      </c>
      <c r="C13" s="8">
        <f>SUM(C8:C12)</f>
        <v>20264.483</v>
      </c>
    </row>
    <row r="14" spans="1:3" ht="13.5" customHeight="1" x14ac:dyDescent="0.25">
      <c r="A14" s="6" t="s">
        <v>11</v>
      </c>
      <c r="B14" s="18" t="s">
        <v>12</v>
      </c>
      <c r="C14" s="19"/>
    </row>
    <row r="15" spans="1:3" ht="17.25" customHeight="1" x14ac:dyDescent="0.25">
      <c r="A15" s="6" t="s">
        <v>13</v>
      </c>
      <c r="B15" s="10" t="s">
        <v>14</v>
      </c>
      <c r="C15" s="19">
        <v>1651.3310000000001</v>
      </c>
    </row>
    <row r="16" spans="1:3" ht="17.25" customHeight="1" x14ac:dyDescent="0.25">
      <c r="A16" s="6"/>
      <c r="B16" s="10" t="s">
        <v>15</v>
      </c>
      <c r="C16" s="19">
        <v>118.767</v>
      </c>
    </row>
    <row r="17" spans="1:3" ht="31.5" x14ac:dyDescent="0.25">
      <c r="A17" s="6" t="s">
        <v>16</v>
      </c>
      <c r="B17" s="10" t="s">
        <v>17</v>
      </c>
      <c r="C17" s="19">
        <v>6805.59</v>
      </c>
    </row>
    <row r="18" spans="1:3" ht="13.5" customHeight="1" x14ac:dyDescent="0.25">
      <c r="A18" s="6" t="s">
        <v>18</v>
      </c>
      <c r="B18" s="10" t="s">
        <v>19</v>
      </c>
      <c r="C18" s="19">
        <v>2179.9359999999997</v>
      </c>
    </row>
    <row r="19" spans="1:3" ht="15.75" x14ac:dyDescent="0.25">
      <c r="A19" s="6" t="s">
        <v>20</v>
      </c>
      <c r="B19" s="10" t="s">
        <v>21</v>
      </c>
      <c r="C19" s="19">
        <v>1240.1599999999999</v>
      </c>
    </row>
    <row r="20" spans="1:3" ht="15.75" x14ac:dyDescent="0.25">
      <c r="A20" s="6" t="s">
        <v>22</v>
      </c>
      <c r="B20" s="10" t="s">
        <v>23</v>
      </c>
      <c r="C20" s="19">
        <v>11128.236000000003</v>
      </c>
    </row>
    <row r="21" spans="1:3" ht="15.75" x14ac:dyDescent="0.25">
      <c r="A21" s="6" t="s">
        <v>24</v>
      </c>
      <c r="B21" s="10" t="s">
        <v>25</v>
      </c>
      <c r="C21" s="19">
        <v>4602.07</v>
      </c>
    </row>
    <row r="22" spans="1:3" ht="15.75" x14ac:dyDescent="0.25">
      <c r="A22" s="6" t="s">
        <v>26</v>
      </c>
      <c r="B22" s="10" t="s">
        <v>27</v>
      </c>
      <c r="C22" s="19">
        <v>4722.424</v>
      </c>
    </row>
    <row r="23" spans="1:3" ht="31.5" x14ac:dyDescent="0.25">
      <c r="A23" s="6" t="s">
        <v>28</v>
      </c>
      <c r="B23" s="10" t="s">
        <v>29</v>
      </c>
      <c r="C23" s="19">
        <v>1240.6770000000001</v>
      </c>
    </row>
    <row r="24" spans="1:3" ht="31.5" x14ac:dyDescent="0.25">
      <c r="A24" s="6" t="s">
        <v>30</v>
      </c>
      <c r="B24" s="10" t="s">
        <v>31</v>
      </c>
      <c r="C24" s="19">
        <v>3305.0160000000001</v>
      </c>
    </row>
    <row r="25" spans="1:3" ht="15.75" x14ac:dyDescent="0.25">
      <c r="A25" s="6" t="s">
        <v>32</v>
      </c>
      <c r="B25" s="10" t="s">
        <v>33</v>
      </c>
      <c r="C25" s="19">
        <v>7035.2479999999987</v>
      </c>
    </row>
    <row r="26" spans="1:3" ht="15.75" x14ac:dyDescent="0.25">
      <c r="A26" s="6" t="s">
        <v>34</v>
      </c>
      <c r="B26" s="10" t="s">
        <v>35</v>
      </c>
      <c r="C26" s="19">
        <v>283.71299999999997</v>
      </c>
    </row>
    <row r="27" spans="1:3" ht="15.75" x14ac:dyDescent="0.25">
      <c r="A27" s="6"/>
      <c r="B27" s="11" t="s">
        <v>36</v>
      </c>
      <c r="C27" s="8">
        <f>SUM(C15:C26)</f>
        <v>44313.168000000012</v>
      </c>
    </row>
    <row r="28" spans="1:3" ht="19.5" customHeight="1" x14ac:dyDescent="0.25">
      <c r="A28" s="6"/>
      <c r="B28" s="18" t="s">
        <v>37</v>
      </c>
      <c r="C28" s="19"/>
    </row>
    <row r="29" spans="1:3" ht="33" customHeight="1" x14ac:dyDescent="0.25">
      <c r="A29" s="6" t="s">
        <v>38</v>
      </c>
      <c r="B29" s="10" t="s">
        <v>39</v>
      </c>
      <c r="C29" s="19">
        <v>0</v>
      </c>
    </row>
    <row r="30" spans="1:3" ht="15.75" x14ac:dyDescent="0.25">
      <c r="A30" s="6"/>
      <c r="B30" s="10" t="s">
        <v>40</v>
      </c>
      <c r="C30" s="19">
        <v>10157</v>
      </c>
    </row>
    <row r="31" spans="1:3" ht="16.5" customHeight="1" x14ac:dyDescent="0.25">
      <c r="A31" s="6"/>
      <c r="B31" s="10" t="s">
        <v>41</v>
      </c>
      <c r="C31" s="19">
        <v>7456.8</v>
      </c>
    </row>
    <row r="32" spans="1:3" ht="17.25" customHeight="1" x14ac:dyDescent="0.25">
      <c r="A32" s="6"/>
      <c r="B32" s="10" t="s">
        <v>42</v>
      </c>
      <c r="C32" s="19">
        <v>3950.7000000000003</v>
      </c>
    </row>
    <row r="33" spans="1:3" ht="17.25" customHeight="1" x14ac:dyDescent="0.25">
      <c r="A33" s="6"/>
      <c r="B33" s="10" t="s">
        <v>43</v>
      </c>
      <c r="C33" s="19">
        <v>276.89999999999998</v>
      </c>
    </row>
    <row r="34" spans="1:3" ht="18.75" customHeight="1" x14ac:dyDescent="0.25">
      <c r="A34" s="6"/>
      <c r="B34" s="10" t="s">
        <v>44</v>
      </c>
      <c r="C34" s="19">
        <v>2168.52</v>
      </c>
    </row>
    <row r="35" spans="1:3" ht="15.75" x14ac:dyDescent="0.25">
      <c r="A35" s="6" t="s">
        <v>45</v>
      </c>
      <c r="B35" s="10" t="s">
        <v>46</v>
      </c>
      <c r="C35" s="19">
        <v>309.88</v>
      </c>
    </row>
    <row r="36" spans="1:3" ht="15.75" x14ac:dyDescent="0.25">
      <c r="A36" s="6"/>
      <c r="B36" s="11" t="s">
        <v>47</v>
      </c>
      <c r="C36" s="8">
        <f>SUM(C30:C35)</f>
        <v>24319.800000000003</v>
      </c>
    </row>
    <row r="37" spans="1:3" ht="15.75" x14ac:dyDescent="0.25">
      <c r="A37" s="6"/>
      <c r="B37" s="11" t="s">
        <v>48</v>
      </c>
      <c r="C37" s="19"/>
    </row>
    <row r="38" spans="1:3" ht="15.75" x14ac:dyDescent="0.25">
      <c r="A38" s="6" t="s">
        <v>49</v>
      </c>
      <c r="B38" s="10" t="s">
        <v>50</v>
      </c>
      <c r="C38" s="19">
        <v>2703.6179999999999</v>
      </c>
    </row>
    <row r="39" spans="1:3" ht="31.5" x14ac:dyDescent="0.25">
      <c r="A39" s="6" t="s">
        <v>51</v>
      </c>
      <c r="B39" s="10" t="s">
        <v>52</v>
      </c>
      <c r="C39" s="19">
        <v>1351.809</v>
      </c>
    </row>
    <row r="40" spans="1:3" ht="15.75" x14ac:dyDescent="0.25">
      <c r="A40" s="6" t="s">
        <v>53</v>
      </c>
      <c r="B40" s="10" t="s">
        <v>54</v>
      </c>
      <c r="C40" s="19">
        <v>6853.616</v>
      </c>
    </row>
    <row r="41" spans="1:3" ht="15" customHeight="1" x14ac:dyDescent="0.25">
      <c r="A41" s="6" t="s">
        <v>55</v>
      </c>
      <c r="B41" s="10" t="s">
        <v>56</v>
      </c>
      <c r="C41" s="19">
        <v>4055.4269999999997</v>
      </c>
    </row>
    <row r="42" spans="1:3" ht="15.75" x14ac:dyDescent="0.25">
      <c r="A42" s="6"/>
      <c r="B42" s="11" t="s">
        <v>57</v>
      </c>
      <c r="C42" s="8">
        <f>SUM(C38:C41)</f>
        <v>14964.47</v>
      </c>
    </row>
    <row r="43" spans="1:3" ht="15.75" x14ac:dyDescent="0.25">
      <c r="A43" s="6"/>
      <c r="B43" s="18" t="s">
        <v>58</v>
      </c>
      <c r="C43" s="19"/>
    </row>
    <row r="44" spans="1:3" ht="31.5" x14ac:dyDescent="0.25">
      <c r="A44" s="6" t="s">
        <v>59</v>
      </c>
      <c r="B44" s="10" t="s">
        <v>60</v>
      </c>
      <c r="C44" s="19">
        <v>6942.6239999999989</v>
      </c>
    </row>
    <row r="45" spans="1:3" ht="15.75" x14ac:dyDescent="0.25">
      <c r="A45" s="6" t="s">
        <v>61</v>
      </c>
      <c r="B45" s="10" t="s">
        <v>62</v>
      </c>
      <c r="C45" s="19">
        <v>1935.9239999999998</v>
      </c>
    </row>
    <row r="46" spans="1:3" ht="15.75" x14ac:dyDescent="0.25">
      <c r="A46" s="6"/>
      <c r="B46" s="11" t="s">
        <v>63</v>
      </c>
      <c r="C46" s="8">
        <f>SUM(C44:C45)</f>
        <v>8878.5479999999989</v>
      </c>
    </row>
    <row r="47" spans="1:3" ht="16.5" customHeight="1" x14ac:dyDescent="0.25">
      <c r="A47" s="29" t="s">
        <v>64</v>
      </c>
      <c r="B47" s="10" t="s">
        <v>65</v>
      </c>
      <c r="C47" s="8">
        <v>1043.8</v>
      </c>
    </row>
    <row r="48" spans="1:3" ht="18.75" customHeight="1" x14ac:dyDescent="0.25">
      <c r="A48" s="29" t="s">
        <v>66</v>
      </c>
      <c r="B48" s="10" t="s">
        <v>67</v>
      </c>
      <c r="C48" s="8">
        <v>1111.3400000000001</v>
      </c>
    </row>
    <row r="49" spans="1:3" ht="15.75" x14ac:dyDescent="0.25">
      <c r="A49" s="6"/>
      <c r="B49" s="18" t="s">
        <v>68</v>
      </c>
      <c r="C49" s="19"/>
    </row>
    <row r="50" spans="1:3" ht="15.75" x14ac:dyDescent="0.25">
      <c r="A50" s="6" t="s">
        <v>69</v>
      </c>
      <c r="B50" s="10" t="s">
        <v>70</v>
      </c>
      <c r="C50" s="19">
        <v>4045.1999999999994</v>
      </c>
    </row>
    <row r="51" spans="1:3" ht="15.75" x14ac:dyDescent="0.25">
      <c r="A51" s="6" t="s">
        <v>71</v>
      </c>
      <c r="B51" s="10" t="s">
        <v>72</v>
      </c>
      <c r="C51" s="19">
        <v>5368.44</v>
      </c>
    </row>
    <row r="52" spans="1:3" ht="36" customHeight="1" x14ac:dyDescent="0.25">
      <c r="A52" s="6" t="s">
        <v>73</v>
      </c>
      <c r="B52" s="10" t="s">
        <v>74</v>
      </c>
      <c r="C52" s="19">
        <v>3938.52</v>
      </c>
    </row>
    <row r="53" spans="1:3" ht="31.5" x14ac:dyDescent="0.25">
      <c r="A53" s="6"/>
      <c r="B53" s="10" t="s">
        <v>75</v>
      </c>
      <c r="C53" s="19">
        <v>3938.52</v>
      </c>
    </row>
    <row r="54" spans="1:3" ht="47.25" x14ac:dyDescent="0.25">
      <c r="A54" s="6"/>
      <c r="B54" s="10" t="s">
        <v>76</v>
      </c>
      <c r="C54" s="19">
        <v>3938.52</v>
      </c>
    </row>
    <row r="55" spans="1:3" ht="15.75" x14ac:dyDescent="0.25">
      <c r="A55" s="6"/>
      <c r="B55" s="11" t="s">
        <v>77</v>
      </c>
      <c r="C55" s="8">
        <f>SUM(C50:C54)</f>
        <v>21229.200000000001</v>
      </c>
    </row>
    <row r="56" spans="1:3" ht="15.75" x14ac:dyDescent="0.25">
      <c r="A56" s="6"/>
      <c r="B56" s="18" t="s">
        <v>78</v>
      </c>
      <c r="C56" s="19"/>
    </row>
    <row r="57" spans="1:3" ht="15.75" x14ac:dyDescent="0.25">
      <c r="A57" s="6" t="s">
        <v>79</v>
      </c>
      <c r="B57" s="10" t="s">
        <v>80</v>
      </c>
      <c r="C57" s="19">
        <v>0</v>
      </c>
    </row>
    <row r="58" spans="1:3" ht="15.75" x14ac:dyDescent="0.25">
      <c r="A58" s="12"/>
      <c r="B58" s="13" t="s">
        <v>81</v>
      </c>
      <c r="C58" s="19"/>
    </row>
    <row r="59" spans="1:3" ht="31.5" x14ac:dyDescent="0.25">
      <c r="A59" s="6" t="s">
        <v>82</v>
      </c>
      <c r="B59" s="10" t="s">
        <v>83</v>
      </c>
      <c r="C59" s="19">
        <v>0</v>
      </c>
    </row>
    <row r="60" spans="1:3" ht="15.75" x14ac:dyDescent="0.25">
      <c r="A60" s="14"/>
      <c r="B60" s="15" t="s">
        <v>84</v>
      </c>
      <c r="C60" s="19">
        <v>0</v>
      </c>
    </row>
    <row r="61" spans="1:3" ht="15.75" x14ac:dyDescent="0.25">
      <c r="A61" s="14" t="s">
        <v>85</v>
      </c>
      <c r="B61" s="13" t="s">
        <v>86</v>
      </c>
      <c r="C61" s="19">
        <v>996.96</v>
      </c>
    </row>
    <row r="62" spans="1:3" ht="15.75" x14ac:dyDescent="0.25">
      <c r="A62" s="14" t="s">
        <v>87</v>
      </c>
      <c r="B62" s="13" t="s">
        <v>88</v>
      </c>
      <c r="C62" s="19">
        <v>152.9</v>
      </c>
    </row>
    <row r="63" spans="1:3" ht="15.75" x14ac:dyDescent="0.25">
      <c r="A63" s="14" t="s">
        <v>89</v>
      </c>
      <c r="B63" s="13" t="s">
        <v>90</v>
      </c>
      <c r="C63" s="19">
        <v>518.64</v>
      </c>
    </row>
    <row r="64" spans="1:3" ht="15.75" x14ac:dyDescent="0.25">
      <c r="A64" s="14" t="s">
        <v>91</v>
      </c>
      <c r="B64" s="13" t="s">
        <v>92</v>
      </c>
      <c r="C64" s="19">
        <v>433.78</v>
      </c>
    </row>
    <row r="65" spans="1:3" ht="15.75" x14ac:dyDescent="0.25">
      <c r="A65" s="14" t="s">
        <v>93</v>
      </c>
      <c r="B65" s="13" t="s">
        <v>94</v>
      </c>
      <c r="C65" s="19"/>
    </row>
    <row r="66" spans="1:3" ht="15.75" x14ac:dyDescent="0.25">
      <c r="A66" s="14"/>
      <c r="B66" s="13" t="s">
        <v>95</v>
      </c>
      <c r="C66" s="19">
        <v>1398.22</v>
      </c>
    </row>
    <row r="67" spans="1:3" ht="15.75" x14ac:dyDescent="0.25">
      <c r="A67" s="14"/>
      <c r="B67" s="13" t="s">
        <v>96</v>
      </c>
      <c r="C67" s="19"/>
    </row>
    <row r="68" spans="1:3" ht="31.5" x14ac:dyDescent="0.25">
      <c r="A68" s="6" t="s">
        <v>97</v>
      </c>
      <c r="B68" s="10" t="s">
        <v>98</v>
      </c>
      <c r="C68" s="19">
        <v>0</v>
      </c>
    </row>
    <row r="69" spans="1:3" ht="31.5" x14ac:dyDescent="0.25">
      <c r="A69" s="6"/>
      <c r="B69" s="16" t="s">
        <v>99</v>
      </c>
      <c r="C69" s="19">
        <v>5510.57</v>
      </c>
    </row>
    <row r="70" spans="1:3" ht="31.5" x14ac:dyDescent="0.25">
      <c r="A70" s="6"/>
      <c r="B70" s="16" t="s">
        <v>100</v>
      </c>
      <c r="C70" s="19">
        <v>216</v>
      </c>
    </row>
    <row r="71" spans="1:3" ht="15.75" x14ac:dyDescent="0.25">
      <c r="A71" s="6"/>
      <c r="B71" s="2" t="s">
        <v>101</v>
      </c>
      <c r="C71" s="19">
        <v>836.19200000000001</v>
      </c>
    </row>
    <row r="72" spans="1:3" ht="15.75" x14ac:dyDescent="0.25">
      <c r="A72" s="14"/>
      <c r="B72" s="15" t="s">
        <v>102</v>
      </c>
      <c r="C72" s="19">
        <v>0</v>
      </c>
    </row>
    <row r="73" spans="1:3" ht="15.75" x14ac:dyDescent="0.25">
      <c r="A73" s="14" t="s">
        <v>85</v>
      </c>
      <c r="B73" s="13" t="s">
        <v>103</v>
      </c>
      <c r="C73" s="19">
        <v>568.41</v>
      </c>
    </row>
    <row r="74" spans="1:3" ht="15.75" x14ac:dyDescent="0.25">
      <c r="A74" s="14" t="s">
        <v>87</v>
      </c>
      <c r="B74" s="13" t="s">
        <v>104</v>
      </c>
      <c r="C74" s="19">
        <v>259.32</v>
      </c>
    </row>
    <row r="75" spans="1:3" ht="15.75" x14ac:dyDescent="0.25">
      <c r="A75" s="14" t="s">
        <v>89</v>
      </c>
      <c r="B75" s="13" t="s">
        <v>105</v>
      </c>
      <c r="C75" s="19">
        <v>216.89</v>
      </c>
    </row>
    <row r="76" spans="1:3" ht="15.75" x14ac:dyDescent="0.25">
      <c r="A76" s="14" t="s">
        <v>91</v>
      </c>
      <c r="B76" s="13" t="s">
        <v>106</v>
      </c>
      <c r="C76" s="19">
        <v>76.45</v>
      </c>
    </row>
    <row r="77" spans="1:3" ht="15.75" x14ac:dyDescent="0.25">
      <c r="A77" s="14" t="s">
        <v>93</v>
      </c>
      <c r="B77" s="13" t="s">
        <v>107</v>
      </c>
      <c r="C77" s="19"/>
    </row>
    <row r="78" spans="1:3" ht="15.75" x14ac:dyDescent="0.25">
      <c r="A78" s="6"/>
      <c r="B78" s="11" t="s">
        <v>108</v>
      </c>
      <c r="C78" s="8">
        <f>SUM(C58:C77)</f>
        <v>11184.331999999999</v>
      </c>
    </row>
    <row r="79" spans="1:3" ht="15.75" x14ac:dyDescent="0.25">
      <c r="A79" s="29" t="s">
        <v>109</v>
      </c>
      <c r="B79" s="10" t="s">
        <v>110</v>
      </c>
      <c r="C79" s="8">
        <f>27904.008*0.75</f>
        <v>20928.006000000001</v>
      </c>
    </row>
    <row r="80" spans="1:3" ht="15.75" x14ac:dyDescent="0.25">
      <c r="A80" s="27"/>
      <c r="B80" s="17" t="s">
        <v>119</v>
      </c>
      <c r="C80" s="8">
        <f>C13+C27+C36+C42+C46+C47+C48+C55+C78+C79</f>
        <v>168237.147</v>
      </c>
    </row>
    <row r="81" spans="1:3" s="23" customFormat="1" ht="15.75" x14ac:dyDescent="0.25">
      <c r="A81" s="20"/>
      <c r="B81" s="21" t="s">
        <v>115</v>
      </c>
      <c r="C81" s="22">
        <v>153421.20000000001</v>
      </c>
    </row>
    <row r="82" spans="1:3" s="9" customFormat="1" ht="15.75" x14ac:dyDescent="0.25">
      <c r="A82" s="20"/>
      <c r="B82" s="21" t="s">
        <v>116</v>
      </c>
      <c r="C82" s="22">
        <v>151363.84</v>
      </c>
    </row>
    <row r="83" spans="1:3" s="9" customFormat="1" ht="15.75" x14ac:dyDescent="0.25">
      <c r="A83" s="24"/>
      <c r="B83" s="21" t="s">
        <v>118</v>
      </c>
      <c r="C83" s="25">
        <f>C82-C80</f>
        <v>-16873.307000000001</v>
      </c>
    </row>
    <row r="84" spans="1:3" s="9" customFormat="1" ht="15.75" x14ac:dyDescent="0.25">
      <c r="A84" s="24"/>
      <c r="B84" s="21" t="s">
        <v>117</v>
      </c>
      <c r="C84" s="25">
        <f>C5+C83</f>
        <v>-34144.648199999989</v>
      </c>
    </row>
    <row r="85" spans="1:3" s="3" customFormat="1" ht="15.75" x14ac:dyDescent="0.25">
      <c r="A85" s="26"/>
      <c r="C85" s="4"/>
    </row>
    <row r="86" spans="1:3" s="3" customFormat="1" ht="15.75" x14ac:dyDescent="0.25">
      <c r="A86" s="26"/>
      <c r="C86" s="4"/>
    </row>
    <row r="87" spans="1:3" s="3" customFormat="1" ht="15.75" x14ac:dyDescent="0.25">
      <c r="A87" s="26"/>
      <c r="C87" s="4"/>
    </row>
    <row r="88" spans="1:3" s="3" customFormat="1" ht="15.75" x14ac:dyDescent="0.25">
      <c r="A88" s="26"/>
      <c r="C88" s="4"/>
    </row>
    <row r="89" spans="1:3" s="3" customFormat="1" ht="15.75" x14ac:dyDescent="0.25">
      <c r="A89" s="26"/>
      <c r="C89" s="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2024-02-12T03:28:19Z</dcterms:created>
  <dcterms:modified xsi:type="dcterms:W3CDTF">2024-03-13T07:48:02Z</dcterms:modified>
</cp:coreProperties>
</file>