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Шолох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7" i="1" l="1"/>
  <c r="C96" i="1"/>
  <c r="C77" i="1"/>
  <c r="C70" i="1"/>
  <c r="C66" i="1"/>
  <c r="C60" i="1"/>
  <c r="C51" i="1"/>
  <c r="C38" i="1"/>
  <c r="C98" i="1" l="1"/>
  <c r="C101" i="1" s="1"/>
  <c r="C102" i="1" s="1"/>
</calcChain>
</file>

<file path=xl/sharedStrings.xml><?xml version="1.0" encoding="utf-8"?>
<sst xmlns="http://schemas.openxmlformats.org/spreadsheetml/2006/main" count="130" uniqueCount="129">
  <si>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</si>
  <si>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 xml:space="preserve">2016 </t>
    </r>
    <r>
      <rPr>
        <sz val="10"/>
        <rFont val="Arial"/>
        <family val="2"/>
        <charset val="204"/>
      </rPr>
      <t xml:space="preserve"> МКД   ПО АДРЕСУ:</t>
    </r>
  </si>
  <si>
    <t>Шолохова,4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</si>
  <si>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</si>
  <si>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</si>
  <si>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</si>
  <si>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</si>
  <si>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</si>
  <si>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</si>
  <si>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</si>
  <si>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</si>
  <si>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</si>
  <si>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</si>
  <si>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</si>
  <si>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</si>
  <si>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</si>
  <si>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</si>
  <si>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</si>
  <si>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</si>
  <si>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</si>
  <si>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</si>
  <si>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</si>
  <si>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</si>
  <si>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</si>
  <si>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</si>
  <si>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</si>
  <si>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</si>
  <si>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</si>
  <si>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</si>
  <si>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</si>
  <si>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</si>
  <si>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</si>
  <si>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</si>
  <si>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</si>
  <si>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</si>
  <si>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</si>
  <si>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</si>
  <si>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</si>
  <si>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</si>
  <si>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</si>
  <si>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</si>
  <si>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</si>
  <si>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</si>
  <si>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</si>
  <si>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</si>
  <si>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</si>
  <si>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</si>
  <si>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</si>
  <si>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</si>
  <si>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</si>
  <si>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</si>
  <si>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</si>
  <si>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</si>
  <si>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</si>
  <si>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</si>
  <si>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</si>
  <si>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</si>
  <si>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</si>
  <si>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</si>
  <si>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</si>
  <si>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</si>
  <si>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</si>
  <si>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</si>
  <si>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</si>
  <si>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</si>
  <si>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</si>
  <si>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</si>
  <si>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</si>
  <si>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</si>
  <si>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</si>
  <si>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</si>
  <si>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</si>
  <si>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</si>
  <si>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</si>
  <si>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</si>
  <si>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</si>
  <si>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</si>
  <si>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</si>
  <si>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</si>
  <si>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</si>
  <si>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</si>
  <si>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</si>
  <si>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</si>
  <si>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</si>
  <si>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</si>
  <si>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</si>
  <si>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</si>
  <si>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</si>
  <si>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</si>
  <si>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</si>
  <si>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</si>
  <si>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</si>
  <si>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</si>
  <si>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</si>
  <si>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</si>
  <si>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</si>
  <si>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в МОП (2п 2эт)</t>
  </si>
  <si>
    <t>замена лампы ДРВ 250 Е40  освещения придомовой территории с телевышки</t>
  </si>
  <si>
    <t xml:space="preserve">замена светильника СА-18 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</si>
  <si>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</si>
  <si>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</si>
  <si>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- стояк (мусор) кв.12,16</t>
  </si>
  <si>
    <t xml:space="preserve"> 9.3</t>
  </si>
  <si>
    <t>Текущий ремонт конструктивных элементов (непредвиденные работы)</t>
  </si>
  <si>
    <t>укрепление обшивки перегородки в тамбуре из фанеры (1 подъезд)</t>
  </si>
  <si>
    <t>смена стекла в тамбурной двери - 1 п</t>
  </si>
  <si>
    <t>смена пружины на тамбурную дверь - 1под</t>
  </si>
  <si>
    <t>снятие поврежденного участка перегородки в тамбуре и установка плиты ОСП 1400*110 на поврежденный участок - 1п</t>
  </si>
  <si>
    <t>ремонт скамейки с заменой пиломатериала и окраской:</t>
  </si>
  <si>
    <t>а</t>
  </si>
  <si>
    <t>доска 2*0,15*0,05 (2 шт)</t>
  </si>
  <si>
    <t>б</t>
  </si>
  <si>
    <t>доска 1,0*0,1*0,025 (2 шт)</t>
  </si>
  <si>
    <t>в</t>
  </si>
  <si>
    <t>морилка</t>
  </si>
  <si>
    <t>вывоз травы автотранспортом</t>
  </si>
  <si>
    <t>заделка разбитого окна ДВП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</si>
  <si>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</si>
  <si>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</si>
  <si>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</si>
  <si>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</si>
  <si>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ул.Шолохова 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</si>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</sst>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5" fillId="0" borderId="0" xfId="0" applyFont="1"/>
    <xf numFmtId="0" fontId="4" fillId="0" borderId="0" xfId="0" applyFont="1" applyFill="1"/>
    <xf numFmtId="0" fontId="4" fillId="0" borderId="1" xfId="0" applyFont="1" applyBorder="1"/>
    <xf numFmtId="2" fontId="4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/>
    <xf numFmtId="0" fontId="4" fillId="0" borderId="1" xfId="0" applyNumberFormat="1" applyFont="1" applyBorder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4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77" workbookViewId="0">
      <selection activeCell="C96" sqref="C96"/>
    </sheetView>
  </sheetViews>
  <sheetFormatPr defaultColWidth="9.140625" defaultRowHeight="12.75" x14ac:dyDescent="0.2"/>
  <cols>
    <col min="1" max="1" width="7.140625" style="1" customWidth="1"/>
    <col min="2" max="2" width="83.5703125" style="1" customWidth="1"/>
    <col min="3" max="3" width="15.140625" style="1" customWidth="1"/>
    <col min="4" max="200" width="9.140625" style="1" customWidth="1"/>
    <col min="201" max="201" width="4" style="1" customWidth="1"/>
    <col min="202" max="202" width="51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1" style="1" customWidth="1"/>
    <col min="209" max="210" width="7.7109375" style="1" customWidth="1"/>
    <col min="211" max="211" width="9" style="1" customWidth="1"/>
    <col min="212" max="212" width="11" style="1" customWidth="1"/>
    <col min="213" max="214" width="7.7109375" style="1" customWidth="1"/>
    <col min="215" max="215" width="9.5703125" style="1" customWidth="1"/>
    <col min="216" max="218" width="7.7109375" style="1" customWidth="1"/>
    <col min="219" max="219" width="9.140625" style="1" customWidth="1"/>
    <col min="220" max="220" width="9.85546875" style="1" customWidth="1"/>
    <col min="221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3"/>
      <c r="B25" s="3"/>
    </row>
    <row r="26" spans="1:3" s="7" customFormat="1" ht="15.75" x14ac:dyDescent="0.25">
      <c r="A26" s="44" t="s">
        <v>122</v>
      </c>
      <c r="B26" s="44"/>
      <c r="C26" s="9"/>
    </row>
    <row r="27" spans="1:3" s="7" customFormat="1" ht="12.75" customHeight="1" x14ac:dyDescent="0.25">
      <c r="A27" s="44" t="s">
        <v>120</v>
      </c>
      <c r="B27" s="44"/>
      <c r="C27" s="9"/>
    </row>
    <row r="28" spans="1:3" s="7" customFormat="1" ht="15.75" x14ac:dyDescent="0.25">
      <c r="A28" s="44" t="s">
        <v>121</v>
      </c>
      <c r="B28" s="44"/>
      <c r="C28" s="9"/>
    </row>
    <row r="29" spans="1:3" s="7" customFormat="1" ht="15.75" x14ac:dyDescent="0.25">
      <c r="A29" s="10"/>
      <c r="B29" s="10"/>
      <c r="C29" s="9"/>
    </row>
    <row r="30" spans="1:3" s="14" customFormat="1" ht="15.75" x14ac:dyDescent="0.25">
      <c r="A30" s="11"/>
      <c r="B30" s="12" t="s">
        <v>123</v>
      </c>
      <c r="C30" s="13">
        <v>-123154.93599999997</v>
      </c>
    </row>
    <row r="31" spans="1:3" ht="15.75" x14ac:dyDescent="0.25">
      <c r="A31" s="16"/>
      <c r="B31" s="18" t="s">
        <v>21</v>
      </c>
      <c r="C31" s="16"/>
    </row>
    <row r="32" spans="1:3" ht="15.75" x14ac:dyDescent="0.25">
      <c r="A32" s="26" t="s">
        <v>22</v>
      </c>
      <c r="B32" s="16" t="s">
        <v>23</v>
      </c>
      <c r="C32" s="16"/>
    </row>
    <row r="33" spans="1:3" ht="19.5" customHeight="1" x14ac:dyDescent="0.25">
      <c r="A33" s="26"/>
      <c r="B33" s="16" t="s">
        <v>24</v>
      </c>
      <c r="C33" s="27">
        <v>4900.1760000000004</v>
      </c>
    </row>
    <row r="34" spans="1:3" ht="15.75" x14ac:dyDescent="0.25">
      <c r="A34" s="28" t="s">
        <v>25</v>
      </c>
      <c r="B34" s="16" t="s">
        <v>26</v>
      </c>
      <c r="C34" s="27">
        <v>0</v>
      </c>
    </row>
    <row r="35" spans="1:3" ht="15.75" x14ac:dyDescent="0.25">
      <c r="A35" s="26"/>
      <c r="B35" s="16" t="s">
        <v>24</v>
      </c>
      <c r="C35" s="27">
        <v>11534.040000000003</v>
      </c>
    </row>
    <row r="36" spans="1:3" ht="47.25" x14ac:dyDescent="0.25">
      <c r="A36" s="26" t="s">
        <v>27</v>
      </c>
      <c r="B36" s="16" t="s">
        <v>28</v>
      </c>
      <c r="C36" s="27">
        <v>1666.0249999999999</v>
      </c>
    </row>
    <row r="37" spans="1:3" ht="23.25" customHeight="1" x14ac:dyDescent="0.25">
      <c r="A37" s="26" t="s">
        <v>29</v>
      </c>
      <c r="B37" s="16" t="s">
        <v>30</v>
      </c>
      <c r="C37" s="27">
        <v>42.408000000000001</v>
      </c>
    </row>
    <row r="38" spans="1:3" ht="15.75" x14ac:dyDescent="0.25">
      <c r="A38" s="26"/>
      <c r="B38" s="18" t="s">
        <v>31</v>
      </c>
      <c r="C38" s="29">
        <f>SUM(C33:C37)</f>
        <v>18142.649000000005</v>
      </c>
    </row>
    <row r="39" spans="1:3" ht="31.5" x14ac:dyDescent="0.25">
      <c r="A39" s="26" t="s">
        <v>32</v>
      </c>
      <c r="B39" s="18" t="s">
        <v>33</v>
      </c>
      <c r="C39" s="27"/>
    </row>
    <row r="40" spans="1:3" ht="15.75" x14ac:dyDescent="0.25">
      <c r="A40" s="26" t="s">
        <v>34</v>
      </c>
      <c r="B40" s="16" t="s">
        <v>35</v>
      </c>
      <c r="C40" s="27">
        <v>4560.5429999999997</v>
      </c>
    </row>
    <row r="41" spans="1:3" ht="15.75" x14ac:dyDescent="0.25">
      <c r="A41" s="26" t="s">
        <v>36</v>
      </c>
      <c r="B41" s="16" t="s">
        <v>37</v>
      </c>
      <c r="C41" s="27">
        <v>0</v>
      </c>
    </row>
    <row r="42" spans="1:3" ht="15.75" x14ac:dyDescent="0.25">
      <c r="A42" s="26" t="s">
        <v>38</v>
      </c>
      <c r="B42" s="16" t="s">
        <v>39</v>
      </c>
      <c r="C42" s="27">
        <v>0</v>
      </c>
    </row>
    <row r="43" spans="1:3" ht="15.75" x14ac:dyDescent="0.25">
      <c r="A43" s="26" t="s">
        <v>40</v>
      </c>
      <c r="B43" s="16" t="s">
        <v>41</v>
      </c>
      <c r="C43" s="27">
        <v>1294.08</v>
      </c>
    </row>
    <row r="44" spans="1:3" ht="15.75" x14ac:dyDescent="0.25">
      <c r="A44" s="26" t="s">
        <v>42</v>
      </c>
      <c r="B44" s="16" t="s">
        <v>43</v>
      </c>
      <c r="C44" s="27">
        <v>12804.705</v>
      </c>
    </row>
    <row r="45" spans="1:3" ht="15.75" x14ac:dyDescent="0.25">
      <c r="A45" s="26" t="s">
        <v>44</v>
      </c>
      <c r="B45" s="16" t="s">
        <v>45</v>
      </c>
      <c r="C45" s="27">
        <v>8121.07</v>
      </c>
    </row>
    <row r="46" spans="1:3" ht="15.75" x14ac:dyDescent="0.25">
      <c r="A46" s="26" t="s">
        <v>46</v>
      </c>
      <c r="B46" s="16" t="s">
        <v>47</v>
      </c>
      <c r="C46" s="27">
        <v>2527.2240000000002</v>
      </c>
    </row>
    <row r="47" spans="1:3" ht="31.5" x14ac:dyDescent="0.25">
      <c r="A47" s="26" t="s">
        <v>48</v>
      </c>
      <c r="B47" s="16" t="s">
        <v>49</v>
      </c>
      <c r="C47" s="27">
        <v>87.768000000000001</v>
      </c>
    </row>
    <row r="48" spans="1:3" ht="47.25" x14ac:dyDescent="0.25">
      <c r="A48" s="26" t="s">
        <v>50</v>
      </c>
      <c r="B48" s="16" t="s">
        <v>51</v>
      </c>
      <c r="C48" s="27">
        <v>645.83999999999992</v>
      </c>
    </row>
    <row r="49" spans="1:3" ht="15.75" x14ac:dyDescent="0.25">
      <c r="A49" s="26"/>
      <c r="B49" s="16" t="s">
        <v>52</v>
      </c>
      <c r="C49" s="27">
        <v>274.53300000000002</v>
      </c>
    </row>
    <row r="50" spans="1:3" ht="15.75" x14ac:dyDescent="0.25">
      <c r="A50" s="26" t="s">
        <v>53</v>
      </c>
      <c r="B50" s="16" t="s">
        <v>54</v>
      </c>
      <c r="C50" s="27">
        <v>0</v>
      </c>
    </row>
    <row r="51" spans="1:3" ht="15.75" x14ac:dyDescent="0.25">
      <c r="A51" s="26"/>
      <c r="B51" s="18" t="s">
        <v>55</v>
      </c>
      <c r="C51" s="29">
        <f>SUM(C40:C50)</f>
        <v>30315.763000000003</v>
      </c>
    </row>
    <row r="52" spans="1:3" ht="15.75" x14ac:dyDescent="0.25">
      <c r="A52" s="26"/>
      <c r="B52" s="18" t="s">
        <v>56</v>
      </c>
      <c r="C52" s="27"/>
    </row>
    <row r="53" spans="1:3" ht="31.5" x14ac:dyDescent="0.25">
      <c r="A53" s="26" t="s">
        <v>57</v>
      </c>
      <c r="B53" s="16" t="s">
        <v>58</v>
      </c>
      <c r="C53" s="27"/>
    </row>
    <row r="54" spans="1:3" s="5" customFormat="1" ht="15.75" customHeight="1" x14ac:dyDescent="0.25">
      <c r="A54" s="19"/>
      <c r="B54" s="16" t="s">
        <v>59</v>
      </c>
      <c r="C54" s="30">
        <v>7136.5</v>
      </c>
    </row>
    <row r="55" spans="1:3" s="5" customFormat="1" ht="17.25" customHeight="1" x14ac:dyDescent="0.25">
      <c r="A55" s="19"/>
      <c r="B55" s="16" t="s">
        <v>60</v>
      </c>
      <c r="C55" s="30">
        <v>5200.6400000000003</v>
      </c>
    </row>
    <row r="56" spans="1:3" s="5" customFormat="1" ht="18" customHeight="1" x14ac:dyDescent="0.25">
      <c r="A56" s="19"/>
      <c r="B56" s="16" t="s">
        <v>61</v>
      </c>
      <c r="C56" s="30">
        <v>2755.36</v>
      </c>
    </row>
    <row r="57" spans="1:3" s="5" customFormat="1" ht="17.25" customHeight="1" x14ac:dyDescent="0.25">
      <c r="A57" s="19"/>
      <c r="B57" s="16" t="s">
        <v>62</v>
      </c>
      <c r="C57" s="30">
        <v>193.12</v>
      </c>
    </row>
    <row r="58" spans="1:3" s="5" customFormat="1" ht="19.5" customHeight="1" x14ac:dyDescent="0.25">
      <c r="A58" s="19"/>
      <c r="B58" s="16" t="s">
        <v>63</v>
      </c>
      <c r="C58" s="30">
        <v>361.42</v>
      </c>
    </row>
    <row r="59" spans="1:3" ht="15.75" x14ac:dyDescent="0.25">
      <c r="A59" s="26" t="s">
        <v>64</v>
      </c>
      <c r="B59" s="16" t="s">
        <v>65</v>
      </c>
      <c r="C59" s="27">
        <v>77.47</v>
      </c>
    </row>
    <row r="60" spans="1:3" ht="15.75" x14ac:dyDescent="0.25">
      <c r="A60" s="26"/>
      <c r="B60" s="18" t="s">
        <v>66</v>
      </c>
      <c r="C60" s="29">
        <f>SUM(C54:C59)</f>
        <v>15724.51</v>
      </c>
    </row>
    <row r="61" spans="1:3" ht="15.75" x14ac:dyDescent="0.25">
      <c r="A61" s="26"/>
      <c r="B61" s="18" t="s">
        <v>67</v>
      </c>
      <c r="C61" s="27"/>
    </row>
    <row r="62" spans="1:3" ht="15.75" x14ac:dyDescent="0.25">
      <c r="A62" s="26" t="s">
        <v>68</v>
      </c>
      <c r="B62" s="16" t="s">
        <v>69</v>
      </c>
      <c r="C62" s="27">
        <v>3924.2069999999999</v>
      </c>
    </row>
    <row r="63" spans="1:3" ht="31.5" x14ac:dyDescent="0.25">
      <c r="A63" s="26" t="s">
        <v>70</v>
      </c>
      <c r="B63" s="16" t="s">
        <v>71</v>
      </c>
      <c r="C63" s="27">
        <v>0</v>
      </c>
    </row>
    <row r="64" spans="1:3" ht="31.5" x14ac:dyDescent="0.25">
      <c r="A64" s="26" t="s">
        <v>72</v>
      </c>
      <c r="B64" s="16" t="s">
        <v>73</v>
      </c>
      <c r="C64" s="27">
        <v>6631.8559999999998</v>
      </c>
    </row>
    <row r="65" spans="1:3" ht="31.5" x14ac:dyDescent="0.25">
      <c r="A65" s="26" t="s">
        <v>74</v>
      </c>
      <c r="B65" s="16" t="s">
        <v>75</v>
      </c>
      <c r="C65" s="27">
        <v>1308.069</v>
      </c>
    </row>
    <row r="66" spans="1:3" ht="15.75" x14ac:dyDescent="0.25">
      <c r="A66" s="26"/>
      <c r="B66" s="18" t="s">
        <v>76</v>
      </c>
      <c r="C66" s="29">
        <f>SUM(C62:C65)</f>
        <v>11864.132</v>
      </c>
    </row>
    <row r="67" spans="1:3" ht="15.75" x14ac:dyDescent="0.25">
      <c r="A67" s="26"/>
      <c r="B67" s="18" t="s">
        <v>77</v>
      </c>
      <c r="C67" s="27"/>
    </row>
    <row r="68" spans="1:3" ht="31.5" x14ac:dyDescent="0.25">
      <c r="A68" s="26" t="s">
        <v>78</v>
      </c>
      <c r="B68" s="16" t="s">
        <v>79</v>
      </c>
      <c r="C68" s="27">
        <v>6717.9840000000013</v>
      </c>
    </row>
    <row r="69" spans="1:3" ht="15.75" x14ac:dyDescent="0.25">
      <c r="A69" s="26" t="s">
        <v>80</v>
      </c>
      <c r="B69" s="16" t="s">
        <v>81</v>
      </c>
      <c r="C69" s="27">
        <v>1873.2839999999997</v>
      </c>
    </row>
    <row r="70" spans="1:3" ht="15.75" x14ac:dyDescent="0.25">
      <c r="A70" s="26"/>
      <c r="B70" s="18" t="s">
        <v>82</v>
      </c>
      <c r="C70" s="29">
        <f>SUM(C68:C69)</f>
        <v>8591.268</v>
      </c>
    </row>
    <row r="71" spans="1:3" ht="15.75" x14ac:dyDescent="0.25">
      <c r="A71" s="31" t="s">
        <v>83</v>
      </c>
      <c r="B71" s="18" t="s">
        <v>84</v>
      </c>
      <c r="C71" s="27">
        <v>0</v>
      </c>
    </row>
    <row r="72" spans="1:3" ht="15.75" x14ac:dyDescent="0.25">
      <c r="A72" s="31" t="s">
        <v>85</v>
      </c>
      <c r="B72" s="18" t="s">
        <v>86</v>
      </c>
      <c r="C72" s="27">
        <v>0</v>
      </c>
    </row>
    <row r="73" spans="1:3" ht="15.75" x14ac:dyDescent="0.25">
      <c r="A73" s="26"/>
      <c r="B73" s="18" t="s">
        <v>87</v>
      </c>
      <c r="C73" s="27"/>
    </row>
    <row r="74" spans="1:3" ht="15.75" x14ac:dyDescent="0.25">
      <c r="A74" s="26" t="s">
        <v>88</v>
      </c>
      <c r="B74" s="16" t="s">
        <v>89</v>
      </c>
      <c r="C74" s="27">
        <v>5368.44</v>
      </c>
    </row>
    <row r="75" spans="1:3" ht="40.5" customHeight="1" x14ac:dyDescent="0.25">
      <c r="A75" s="20"/>
      <c r="B75" s="21" t="s">
        <v>90</v>
      </c>
      <c r="C75" s="27">
        <v>3938.52</v>
      </c>
    </row>
    <row r="76" spans="1:3" ht="40.5" customHeight="1" x14ac:dyDescent="0.25">
      <c r="A76" s="20"/>
      <c r="B76" s="21" t="s">
        <v>91</v>
      </c>
      <c r="C76" s="27">
        <v>3938.52</v>
      </c>
    </row>
    <row r="77" spans="1:3" ht="15.75" x14ac:dyDescent="0.25">
      <c r="A77" s="26"/>
      <c r="B77" s="18" t="s">
        <v>92</v>
      </c>
      <c r="C77" s="29">
        <f>SUM(C74:C76)</f>
        <v>13245.48</v>
      </c>
    </row>
    <row r="78" spans="1:3" ht="15.75" x14ac:dyDescent="0.25">
      <c r="A78" s="26"/>
      <c r="B78" s="18" t="s">
        <v>93</v>
      </c>
      <c r="C78" s="27"/>
    </row>
    <row r="79" spans="1:3" ht="21.75" customHeight="1" x14ac:dyDescent="0.25">
      <c r="A79" s="26" t="s">
        <v>94</v>
      </c>
      <c r="B79" s="18" t="s">
        <v>95</v>
      </c>
      <c r="C79" s="27"/>
    </row>
    <row r="80" spans="1:3" ht="15.75" x14ac:dyDescent="0.25">
      <c r="A80" s="26"/>
      <c r="B80" s="22" t="s">
        <v>96</v>
      </c>
      <c r="C80" s="27"/>
    </row>
    <row r="81" spans="1:3" s="6" customFormat="1" ht="31.5" x14ac:dyDescent="0.25">
      <c r="A81" s="23"/>
      <c r="B81" s="24" t="s">
        <v>97</v>
      </c>
      <c r="C81" s="32">
        <v>2659.66</v>
      </c>
    </row>
    <row r="82" spans="1:3" ht="15.75" x14ac:dyDescent="0.25">
      <c r="A82" s="26"/>
      <c r="B82" s="8" t="s">
        <v>98</v>
      </c>
      <c r="C82" s="27">
        <v>826.51</v>
      </c>
    </row>
    <row r="83" spans="1:3" ht="31.5" x14ac:dyDescent="0.25">
      <c r="A83" s="26" t="s">
        <v>99</v>
      </c>
      <c r="B83" s="18" t="s">
        <v>100</v>
      </c>
      <c r="C83" s="27">
        <v>0</v>
      </c>
    </row>
    <row r="84" spans="1:3" ht="15.75" x14ac:dyDescent="0.25">
      <c r="A84" s="26"/>
      <c r="B84" s="24" t="s">
        <v>101</v>
      </c>
      <c r="C84" s="27">
        <v>0</v>
      </c>
    </row>
    <row r="85" spans="1:3" ht="31.5" x14ac:dyDescent="0.25">
      <c r="A85" s="26" t="s">
        <v>102</v>
      </c>
      <c r="B85" s="18" t="s">
        <v>103</v>
      </c>
      <c r="C85" s="27">
        <v>0</v>
      </c>
    </row>
    <row r="86" spans="1:3" ht="15.75" x14ac:dyDescent="0.25">
      <c r="A86" s="26"/>
      <c r="B86" s="25" t="s">
        <v>104</v>
      </c>
      <c r="C86" s="27"/>
    </row>
    <row r="87" spans="1:3" ht="15.75" x14ac:dyDescent="0.25">
      <c r="A87" s="26"/>
      <c r="B87" s="25" t="s">
        <v>105</v>
      </c>
      <c r="C87" s="27">
        <v>82.941599999999994</v>
      </c>
    </row>
    <row r="88" spans="1:3" ht="15.75" x14ac:dyDescent="0.25">
      <c r="A88" s="26"/>
      <c r="B88" s="22" t="s">
        <v>106</v>
      </c>
      <c r="C88" s="27">
        <v>388.99</v>
      </c>
    </row>
    <row r="89" spans="1:3" ht="31.5" x14ac:dyDescent="0.25">
      <c r="A89" s="26"/>
      <c r="B89" s="24" t="s">
        <v>107</v>
      </c>
      <c r="C89" s="27">
        <v>3638.0189999999998</v>
      </c>
    </row>
    <row r="90" spans="1:3" ht="15.75" x14ac:dyDescent="0.25">
      <c r="A90" s="33"/>
      <c r="B90" s="8" t="s">
        <v>108</v>
      </c>
      <c r="C90" s="27">
        <v>0</v>
      </c>
    </row>
    <row r="91" spans="1:3" ht="15.75" x14ac:dyDescent="0.25">
      <c r="A91" s="33" t="s">
        <v>109</v>
      </c>
      <c r="B91" s="22" t="s">
        <v>110</v>
      </c>
      <c r="C91" s="27">
        <v>2520.92</v>
      </c>
    </row>
    <row r="92" spans="1:3" ht="15.75" x14ac:dyDescent="0.25">
      <c r="A92" s="33" t="s">
        <v>111</v>
      </c>
      <c r="B92" s="22" t="s">
        <v>112</v>
      </c>
      <c r="C92" s="27">
        <v>1260.46</v>
      </c>
    </row>
    <row r="93" spans="1:3" ht="15.75" x14ac:dyDescent="0.25">
      <c r="A93" s="34" t="s">
        <v>113</v>
      </c>
      <c r="B93" s="22" t="s">
        <v>114</v>
      </c>
      <c r="C93" s="27">
        <v>335</v>
      </c>
    </row>
    <row r="94" spans="1:3" ht="15.75" x14ac:dyDescent="0.25">
      <c r="A94" s="34"/>
      <c r="B94" s="8" t="s">
        <v>115</v>
      </c>
      <c r="C94" s="27">
        <v>462.07</v>
      </c>
    </row>
    <row r="95" spans="1:3" ht="15.75" x14ac:dyDescent="0.25">
      <c r="A95" s="34"/>
      <c r="B95" s="22" t="s">
        <v>116</v>
      </c>
      <c r="C95" s="27">
        <v>1382.36</v>
      </c>
    </row>
    <row r="96" spans="1:3" ht="15.75" x14ac:dyDescent="0.25">
      <c r="A96" s="26"/>
      <c r="B96" s="18" t="s">
        <v>117</v>
      </c>
      <c r="C96" s="29">
        <f>SUM(C81:C95)</f>
        <v>13556.9306</v>
      </c>
    </row>
    <row r="97" spans="1:3" ht="15.75" x14ac:dyDescent="0.25">
      <c r="A97" s="31" t="s">
        <v>118</v>
      </c>
      <c r="B97" s="16" t="s">
        <v>119</v>
      </c>
      <c r="C97" s="29">
        <f>27001.128*0.75</f>
        <v>20250.846000000001</v>
      </c>
    </row>
    <row r="98" spans="1:3" ht="15.75" x14ac:dyDescent="0.25">
      <c r="A98" s="16"/>
      <c r="B98" s="18" t="s">
        <v>128</v>
      </c>
      <c r="C98" s="29">
        <f>C38+C51+C60+C66+C70+C77+C96+C97</f>
        <v>131691.57860000001</v>
      </c>
    </row>
    <row r="99" spans="1:3" s="15" customFormat="1" ht="15.75" x14ac:dyDescent="0.25">
      <c r="A99" s="35"/>
      <c r="B99" s="36" t="s">
        <v>124</v>
      </c>
      <c r="C99" s="37">
        <v>117306.36</v>
      </c>
    </row>
    <row r="100" spans="1:3" s="14" customFormat="1" ht="15.75" x14ac:dyDescent="0.25">
      <c r="A100" s="35"/>
      <c r="B100" s="36" t="s">
        <v>125</v>
      </c>
      <c r="C100" s="37">
        <v>103886.33</v>
      </c>
    </row>
    <row r="101" spans="1:3" s="14" customFormat="1" ht="15.75" x14ac:dyDescent="0.25">
      <c r="A101" s="38"/>
      <c r="B101" s="36" t="s">
        <v>127</v>
      </c>
      <c r="C101" s="39">
        <f>C100-C98</f>
        <v>-27805.248600000006</v>
      </c>
    </row>
    <row r="102" spans="1:3" s="14" customFormat="1" ht="15.75" x14ac:dyDescent="0.25">
      <c r="A102" s="38"/>
      <c r="B102" s="36" t="s">
        <v>126</v>
      </c>
      <c r="C102" s="39">
        <f>C30+C101</f>
        <v>-150960.18459999998</v>
      </c>
    </row>
    <row r="103" spans="1:3" s="15" customFormat="1" ht="15.75" x14ac:dyDescent="0.25">
      <c r="A103" s="40"/>
      <c r="C103" s="17"/>
    </row>
    <row r="104" spans="1:3" s="7" customFormat="1" ht="15.75" x14ac:dyDescent="0.25">
      <c r="A104" s="45"/>
      <c r="B104" s="45"/>
      <c r="C104" s="41"/>
    </row>
    <row r="105" spans="1:3" s="7" customFormat="1" ht="15.75" x14ac:dyDescent="0.25">
      <c r="A105" s="45"/>
      <c r="B105" s="45"/>
      <c r="C105" s="41"/>
    </row>
    <row r="106" spans="1:3" s="7" customFormat="1" ht="15.75" x14ac:dyDescent="0.25">
      <c r="A106" s="45"/>
      <c r="B106" s="45"/>
      <c r="C106" s="41"/>
    </row>
    <row r="107" spans="1:3" s="7" customFormat="1" ht="15.75" x14ac:dyDescent="0.25">
      <c r="A107" s="42"/>
      <c r="C107" s="41"/>
    </row>
    <row r="108" spans="1:3" s="7" customFormat="1" ht="15.75" x14ac:dyDescent="0.25">
      <c r="A108" s="43"/>
      <c r="B108" s="43"/>
      <c r="C108" s="41"/>
    </row>
    <row r="109" spans="1:3" s="7" customFormat="1" ht="15.75" x14ac:dyDescent="0.25">
      <c r="A109" s="42"/>
      <c r="C109" s="41"/>
    </row>
  </sheetData>
  <mergeCells count="7">
    <mergeCell ref="A108:B108"/>
    <mergeCell ref="A26:B26"/>
    <mergeCell ref="A27:B27"/>
    <mergeCell ref="A28:B28"/>
    <mergeCell ref="A104:B104"/>
    <mergeCell ref="A105:B105"/>
    <mergeCell ref="A106:B10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2024-02-14T01:34:51Z</dcterms:created>
  <dcterms:modified xsi:type="dcterms:W3CDTF">2024-03-13T08:39:54Z</dcterms:modified>
</cp:coreProperties>
</file>