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1" i="1" l="1"/>
  <c r="C100" i="1" l="1"/>
  <c r="C80" i="1"/>
  <c r="C71" i="1"/>
  <c r="C67" i="1"/>
  <c r="C61" i="1"/>
  <c r="C53" i="1"/>
  <c r="C39" i="1"/>
  <c r="C102" i="1" l="1"/>
  <c r="C105" i="1" s="1"/>
  <c r="C106" i="1" s="1"/>
</calcChain>
</file>

<file path=xl/sharedStrings.xml><?xml version="1.0" encoding="utf-8"?>
<sst xmlns="http://schemas.openxmlformats.org/spreadsheetml/2006/main" count="134" uniqueCount="133">
  <si>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</si>
  <si>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 Cyr"/>
        <charset val="204"/>
      </rPr>
      <t xml:space="preserve">  МКД   ПО АДРЕСУ:</t>
    </r>
  </si>
  <si>
    <t>Юбилейная, 25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</si>
  <si>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</si>
  <si>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</si>
  <si>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</si>
  <si>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</si>
  <si>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</si>
  <si>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</si>
  <si>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</si>
  <si>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</si>
  <si>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</si>
  <si>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</si>
  <si>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</si>
  <si>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</si>
  <si>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</si>
  <si>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</si>
  <si>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</si>
  <si>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</si>
  <si>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</si>
  <si>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</si>
  <si>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</si>
  <si>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</si>
  <si>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</si>
  <si>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</si>
  <si>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</si>
  <si>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</si>
  <si>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</si>
  <si>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</si>
  <si>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</si>
  <si>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</si>
  <si>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</si>
  <si>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</si>
  <si>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</si>
  <si>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</si>
  <si>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</si>
  <si>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</si>
  <si>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</si>
  <si>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территории в летний период после покоса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</si>
  <si>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</si>
  <si>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</si>
  <si>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</si>
  <si>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</si>
  <si>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</si>
  <si>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</si>
  <si>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</si>
  <si>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</si>
  <si>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</si>
  <si>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</si>
  <si>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</si>
  <si>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</si>
  <si>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</si>
  <si>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</si>
  <si>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</si>
  <si>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</si>
  <si>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</si>
  <si>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</si>
  <si>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</si>
  <si>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</si>
  <si>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</si>
  <si>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</si>
  <si>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</si>
  <si>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</si>
  <si>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</si>
  <si>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</si>
  <si>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</si>
  <si>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</si>
  <si>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</si>
  <si>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</si>
  <si>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</si>
  <si>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</si>
  <si>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</si>
  <si>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</si>
  <si>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</si>
  <si>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</si>
  <si>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</si>
  <si>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</si>
  <si>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</si>
  <si>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</si>
  <si>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</si>
  <si>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</si>
  <si>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</si>
  <si>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</si>
  <si>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</si>
  <si>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</si>
  <si>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</si>
  <si>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</si>
  <si>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</si>
  <si>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</si>
  <si>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</si>
  <si>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</si>
  <si>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</si>
  <si>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</si>
  <si>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</si>
  <si>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</si>
  <si>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</si>
  <si>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</si>
  <si>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</si>
  <si>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</si>
  <si>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</si>
  <si>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текущий ремонт электрооборудования:</t>
  </si>
  <si>
    <t>а</t>
  </si>
  <si>
    <t>смена энергосберегающего патрона</t>
  </si>
  <si>
    <t>б</t>
  </si>
  <si>
    <t>смена ламп накаливания</t>
  </si>
  <si>
    <t>в</t>
  </si>
  <si>
    <t>перемонтаж болтовых соединений</t>
  </si>
  <si>
    <t>г</t>
  </si>
  <si>
    <t>смена плавкой вставки ПН2-100А</t>
  </si>
  <si>
    <t xml:space="preserve"> 9.3</t>
  </si>
  <si>
    <t>Текущий ремонт конструктивных элементов (непредвиденные работы)</t>
  </si>
  <si>
    <t>установка канализационной трубы РР-110 на чердаке на канализационной вытяжке кв. 11</t>
  </si>
  <si>
    <t>установка воронки из оцинкованной стали на стояке на кровле кв.11</t>
  </si>
  <si>
    <t>прочистка вентканала с кровли кв. 11</t>
  </si>
  <si>
    <t>ремонт конька из оцинкованной стали с т/вышки</t>
  </si>
  <si>
    <t>замена коньковой доски</t>
  </si>
  <si>
    <t>устройство конька из оц.стали б/у</t>
  </si>
  <si>
    <t>окраска МАФ (скамейки)</t>
  </si>
  <si>
    <t>замена шифера р-ром 1,75*1,1 на слуховом окне  (кв.6) с автовышки</t>
  </si>
  <si>
    <t>работа автовышки</t>
  </si>
  <si>
    <t>смена дверных навесов на входной двери (1 под)</t>
  </si>
  <si>
    <t>подгонка притвора на входной двери (1 под)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</si>
  <si>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</si>
  <si>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</si>
  <si>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</si>
  <si>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25</t>
  </si>
  <si>
    <t xml:space="preserve">Отчет за 2023 г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</si>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</sst>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/>
    <xf numFmtId="0" fontId="4" fillId="0" borderId="1" xfId="0" applyFont="1" applyFill="1" applyBorder="1"/>
    <xf numFmtId="0" fontId="4" fillId="0" borderId="0" xfId="0" applyFont="1" applyFill="1"/>
    <xf numFmtId="2" fontId="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2" fontId="5" fillId="0" borderId="1" xfId="1" applyNumberFormat="1" applyFont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3"/>
  <sheetViews>
    <sheetView tabSelected="1" topLeftCell="A89" workbookViewId="0">
      <selection activeCell="C105" sqref="C105:C106"/>
    </sheetView>
  </sheetViews>
  <sheetFormatPr defaultColWidth="9.140625" defaultRowHeight="12.75" x14ac:dyDescent="0.2"/>
  <cols>
    <col min="1" max="1" width="6.5703125" style="1" customWidth="1"/>
    <col min="2" max="2" width="77.85546875" style="1" customWidth="1"/>
    <col min="3" max="3" width="18.5703125" style="1" customWidth="1"/>
    <col min="4" max="200" width="9.140625" style="1" customWidth="1"/>
    <col min="201" max="201" width="4" style="1" customWidth="1"/>
    <col min="202" max="202" width="55.42578125" style="1" customWidth="1"/>
    <col min="203" max="203" width="10.8554687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42578125" style="1" customWidth="1"/>
    <col min="208" max="208" width="9.5703125" style="1" customWidth="1"/>
    <col min="209" max="209" width="9.28515625" style="1" customWidth="1"/>
    <col min="210" max="211" width="8" style="1" customWidth="1"/>
    <col min="212" max="212" width="9.85546875" style="1" customWidth="1"/>
    <col min="213" max="215" width="8" style="1" customWidth="1"/>
    <col min="216" max="216" width="9.5703125" style="1" customWidth="1"/>
    <col min="217" max="219" width="7.7109375" style="1" customWidth="1"/>
    <col min="220" max="220" width="7.85546875" style="1" customWidth="1"/>
    <col min="221" max="234" width="9.140625" style="1" customWidth="1"/>
    <col min="235" max="235" width="7.42578125" style="1" customWidth="1"/>
    <col min="236" max="236" width="7.5703125" style="1" customWidth="1"/>
    <col min="237" max="237" width="7.42578125" style="1" customWidth="1"/>
    <col min="238" max="238" width="7" style="1" customWidth="1"/>
    <col min="239" max="239" width="8" style="1" customWidth="1"/>
    <col min="240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6">
        <v>17</v>
      </c>
      <c r="B24" s="7" t="s">
        <v>20</v>
      </c>
    </row>
    <row r="25" spans="1:3" s="8" customFormat="1" hidden="1" x14ac:dyDescent="0.2">
      <c r="B25" s="9"/>
    </row>
    <row r="26" spans="1:3" s="12" customFormat="1" ht="15.75" x14ac:dyDescent="0.25">
      <c r="A26" s="39" t="s">
        <v>126</v>
      </c>
      <c r="B26" s="39"/>
      <c r="C26" s="13"/>
    </row>
    <row r="27" spans="1:3" s="12" customFormat="1" ht="15.75" x14ac:dyDescent="0.25">
      <c r="A27" s="39" t="s">
        <v>124</v>
      </c>
      <c r="B27" s="39"/>
      <c r="C27" s="13"/>
    </row>
    <row r="28" spans="1:3" s="12" customFormat="1" ht="15.75" x14ac:dyDescent="0.25">
      <c r="A28" s="39" t="s">
        <v>125</v>
      </c>
      <c r="B28" s="39"/>
      <c r="C28" s="13"/>
    </row>
    <row r="29" spans="1:3" s="12" customFormat="1" ht="15.75" x14ac:dyDescent="0.25">
      <c r="A29" s="14"/>
      <c r="B29" s="14"/>
      <c r="C29" s="13"/>
    </row>
    <row r="30" spans="1:3" s="18" customFormat="1" ht="15.75" x14ac:dyDescent="0.25">
      <c r="A30" s="15"/>
      <c r="B30" s="16" t="s">
        <v>127</v>
      </c>
      <c r="C30" s="17">
        <v>-11099.17</v>
      </c>
    </row>
    <row r="31" spans="1:3" ht="15.75" x14ac:dyDescent="0.25">
      <c r="A31" s="11"/>
      <c r="B31" s="19" t="s">
        <v>21</v>
      </c>
      <c r="C31" s="11"/>
    </row>
    <row r="32" spans="1:3" ht="15.75" x14ac:dyDescent="0.25">
      <c r="A32" s="20" t="s">
        <v>22</v>
      </c>
      <c r="B32" s="21" t="s">
        <v>23</v>
      </c>
      <c r="C32" s="11"/>
    </row>
    <row r="33" spans="1:3" ht="18" customHeight="1" x14ac:dyDescent="0.25">
      <c r="A33" s="20"/>
      <c r="B33" s="21" t="s">
        <v>24</v>
      </c>
      <c r="C33" s="29">
        <v>5285.9520000000002</v>
      </c>
    </row>
    <row r="34" spans="1:3" ht="15.75" x14ac:dyDescent="0.25">
      <c r="A34" s="22" t="s">
        <v>25</v>
      </c>
      <c r="B34" s="21" t="s">
        <v>26</v>
      </c>
      <c r="C34" s="29">
        <v>0</v>
      </c>
    </row>
    <row r="35" spans="1:3" ht="15.75" x14ac:dyDescent="0.25">
      <c r="A35" s="20"/>
      <c r="B35" s="21" t="s">
        <v>24</v>
      </c>
      <c r="C35" s="29">
        <v>11418.12</v>
      </c>
    </row>
    <row r="36" spans="1:3" ht="47.25" x14ac:dyDescent="0.25">
      <c r="A36" s="20" t="s">
        <v>27</v>
      </c>
      <c r="B36" s="21" t="s">
        <v>28</v>
      </c>
      <c r="C36" s="29">
        <v>1095.3063</v>
      </c>
    </row>
    <row r="37" spans="1:3" ht="23.25" customHeight="1" x14ac:dyDescent="0.25">
      <c r="A37" s="20" t="s">
        <v>29</v>
      </c>
      <c r="B37" s="21" t="s">
        <v>30</v>
      </c>
      <c r="C37" s="29">
        <v>0</v>
      </c>
    </row>
    <row r="38" spans="1:3" ht="15.75" x14ac:dyDescent="0.25">
      <c r="A38" s="20" t="s">
        <v>31</v>
      </c>
      <c r="B38" s="21" t="s">
        <v>32</v>
      </c>
      <c r="C38" s="29">
        <v>170.44799999999998</v>
      </c>
    </row>
    <row r="39" spans="1:3" ht="15.75" x14ac:dyDescent="0.25">
      <c r="A39" s="20"/>
      <c r="B39" s="19" t="s">
        <v>33</v>
      </c>
      <c r="C39" s="30">
        <f>SUM(C33:C38)</f>
        <v>17969.826300000001</v>
      </c>
    </row>
    <row r="40" spans="1:3" ht="31.5" x14ac:dyDescent="0.25">
      <c r="A40" s="20" t="s">
        <v>34</v>
      </c>
      <c r="B40" s="19" t="s">
        <v>35</v>
      </c>
      <c r="C40" s="29"/>
    </row>
    <row r="41" spans="1:3" ht="15.75" x14ac:dyDescent="0.25">
      <c r="A41" s="20" t="s">
        <v>36</v>
      </c>
      <c r="B41" s="21" t="s">
        <v>37</v>
      </c>
      <c r="C41" s="29">
        <v>2057.2249999999999</v>
      </c>
    </row>
    <row r="42" spans="1:3" ht="15.75" x14ac:dyDescent="0.25">
      <c r="A42" s="20"/>
      <c r="B42" s="23" t="s">
        <v>38</v>
      </c>
      <c r="C42" s="29">
        <v>0</v>
      </c>
    </row>
    <row r="43" spans="1:3" ht="15.75" x14ac:dyDescent="0.25">
      <c r="A43" s="20" t="s">
        <v>39</v>
      </c>
      <c r="B43" s="21" t="s">
        <v>40</v>
      </c>
      <c r="C43" s="29">
        <v>1948.8120000000004</v>
      </c>
    </row>
    <row r="44" spans="1:3" ht="15.75" x14ac:dyDescent="0.25">
      <c r="A44" s="20" t="s">
        <v>41</v>
      </c>
      <c r="B44" s="21" t="s">
        <v>42</v>
      </c>
      <c r="C44" s="29">
        <v>3414.0480000000002</v>
      </c>
    </row>
    <row r="45" spans="1:3" ht="15.75" x14ac:dyDescent="0.25">
      <c r="A45" s="20" t="s">
        <v>43</v>
      </c>
      <c r="B45" s="21" t="s">
        <v>44</v>
      </c>
      <c r="C45" s="29">
        <v>1267.1199999999999</v>
      </c>
    </row>
    <row r="46" spans="1:3" ht="15.75" x14ac:dyDescent="0.25">
      <c r="A46" s="20" t="s">
        <v>45</v>
      </c>
      <c r="B46" s="21" t="s">
        <v>46</v>
      </c>
      <c r="C46" s="29">
        <v>18464.175000000003</v>
      </c>
    </row>
    <row r="47" spans="1:3" ht="15.75" x14ac:dyDescent="0.25">
      <c r="A47" s="20" t="s">
        <v>47</v>
      </c>
      <c r="B47" s="21" t="s">
        <v>48</v>
      </c>
      <c r="C47" s="29">
        <v>4828.8500000000004</v>
      </c>
    </row>
    <row r="48" spans="1:3" ht="15.75" x14ac:dyDescent="0.25">
      <c r="A48" s="20" t="s">
        <v>49</v>
      </c>
      <c r="B48" s="21" t="s">
        <v>50</v>
      </c>
      <c r="C48" s="29">
        <v>3635.8</v>
      </c>
    </row>
    <row r="49" spans="1:3" ht="31.5" x14ac:dyDescent="0.25">
      <c r="A49" s="20" t="s">
        <v>51</v>
      </c>
      <c r="B49" s="21" t="s">
        <v>52</v>
      </c>
      <c r="C49" s="29">
        <v>143.1</v>
      </c>
    </row>
    <row r="50" spans="1:3" ht="31.5" x14ac:dyDescent="0.25">
      <c r="A50" s="20" t="s">
        <v>53</v>
      </c>
      <c r="B50" s="21" t="s">
        <v>54</v>
      </c>
      <c r="C50" s="29">
        <v>6966.6479999999992</v>
      </c>
    </row>
    <row r="51" spans="1:3" ht="15.75" x14ac:dyDescent="0.25">
      <c r="A51" s="20" t="s">
        <v>55</v>
      </c>
      <c r="B51" s="21" t="s">
        <v>56</v>
      </c>
      <c r="C51" s="29">
        <v>7345.3760000000002</v>
      </c>
    </row>
    <row r="52" spans="1:3" ht="15.75" x14ac:dyDescent="0.25">
      <c r="A52" s="20"/>
      <c r="B52" s="23" t="s">
        <v>57</v>
      </c>
      <c r="C52" s="29">
        <v>290.24100000000004</v>
      </c>
    </row>
    <row r="53" spans="1:3" ht="15.75" x14ac:dyDescent="0.25">
      <c r="A53" s="20"/>
      <c r="B53" s="19" t="s">
        <v>58</v>
      </c>
      <c r="C53" s="30">
        <f>SUM(C41:C52)</f>
        <v>50361.395000000011</v>
      </c>
    </row>
    <row r="54" spans="1:3" ht="15.75" x14ac:dyDescent="0.25">
      <c r="A54" s="20"/>
      <c r="B54" s="19" t="s">
        <v>59</v>
      </c>
      <c r="C54" s="29"/>
    </row>
    <row r="55" spans="1:3" ht="31.5" x14ac:dyDescent="0.25">
      <c r="A55" s="20" t="s">
        <v>60</v>
      </c>
      <c r="B55" s="21" t="s">
        <v>61</v>
      </c>
      <c r="C55" s="29"/>
    </row>
    <row r="56" spans="1:3" s="10" customFormat="1" ht="15.75" x14ac:dyDescent="0.25">
      <c r="A56" s="20"/>
      <c r="B56" s="21" t="s">
        <v>62</v>
      </c>
      <c r="C56" s="29">
        <v>9744</v>
      </c>
    </row>
    <row r="57" spans="1:3" s="10" customFormat="1" ht="15.75" customHeight="1" x14ac:dyDescent="0.25">
      <c r="A57" s="20"/>
      <c r="B57" s="21" t="s">
        <v>63</v>
      </c>
      <c r="C57" s="29">
        <v>7456.8</v>
      </c>
    </row>
    <row r="58" spans="1:3" s="10" customFormat="1" ht="17.25" customHeight="1" x14ac:dyDescent="0.25">
      <c r="A58" s="20"/>
      <c r="B58" s="21" t="s">
        <v>64</v>
      </c>
      <c r="C58" s="29">
        <v>3950.7000000000003</v>
      </c>
    </row>
    <row r="59" spans="1:3" s="10" customFormat="1" ht="16.5" customHeight="1" x14ac:dyDescent="0.25">
      <c r="A59" s="20"/>
      <c r="B59" s="21" t="s">
        <v>65</v>
      </c>
      <c r="C59" s="29">
        <v>276.89999999999998</v>
      </c>
    </row>
    <row r="60" spans="1:3" s="10" customFormat="1" ht="15.75" x14ac:dyDescent="0.25">
      <c r="A60" s="20"/>
      <c r="B60" s="21" t="s">
        <v>66</v>
      </c>
      <c r="C60" s="29">
        <v>542.13</v>
      </c>
    </row>
    <row r="61" spans="1:3" ht="15.75" x14ac:dyDescent="0.25">
      <c r="A61" s="20"/>
      <c r="B61" s="19" t="s">
        <v>67</v>
      </c>
      <c r="C61" s="30">
        <f>SUM(C56:C60)</f>
        <v>21970.530000000002</v>
      </c>
    </row>
    <row r="62" spans="1:3" ht="15.75" x14ac:dyDescent="0.25">
      <c r="A62" s="20"/>
      <c r="B62" s="19" t="s">
        <v>68</v>
      </c>
      <c r="C62" s="29"/>
    </row>
    <row r="63" spans="1:3" ht="15.75" x14ac:dyDescent="0.25">
      <c r="A63" s="20" t="s">
        <v>69</v>
      </c>
      <c r="B63" s="21" t="s">
        <v>70</v>
      </c>
      <c r="C63" s="29">
        <v>4148.7390000000005</v>
      </c>
    </row>
    <row r="64" spans="1:3" ht="15.75" x14ac:dyDescent="0.25">
      <c r="A64" s="20" t="s">
        <v>71</v>
      </c>
      <c r="B64" s="21" t="s">
        <v>72</v>
      </c>
      <c r="C64" s="29">
        <v>1382.9130000000002</v>
      </c>
    </row>
    <row r="65" spans="1:3" ht="15.75" x14ac:dyDescent="0.25">
      <c r="A65" s="20" t="s">
        <v>73</v>
      </c>
      <c r="B65" s="21" t="s">
        <v>74</v>
      </c>
      <c r="C65" s="29">
        <v>7011.3120000000008</v>
      </c>
    </row>
    <row r="66" spans="1:3" ht="31.5" x14ac:dyDescent="0.25">
      <c r="A66" s="20" t="s">
        <v>75</v>
      </c>
      <c r="B66" s="21" t="s">
        <v>76</v>
      </c>
      <c r="C66" s="29">
        <v>4148.7390000000005</v>
      </c>
    </row>
    <row r="67" spans="1:3" ht="15.75" x14ac:dyDescent="0.25">
      <c r="A67" s="20"/>
      <c r="B67" s="19" t="s">
        <v>77</v>
      </c>
      <c r="C67" s="30">
        <f>SUM(C63:C66)</f>
        <v>16691.703000000001</v>
      </c>
    </row>
    <row r="68" spans="1:3" ht="15.75" x14ac:dyDescent="0.25">
      <c r="A68" s="20"/>
      <c r="B68" s="19" t="s">
        <v>78</v>
      </c>
      <c r="C68" s="29"/>
    </row>
    <row r="69" spans="1:3" ht="31.5" x14ac:dyDescent="0.25">
      <c r="A69" s="20" t="s">
        <v>79</v>
      </c>
      <c r="B69" s="21" t="s">
        <v>80</v>
      </c>
      <c r="C69" s="29">
        <v>7102.3679999999986</v>
      </c>
    </row>
    <row r="70" spans="1:3" ht="15.75" x14ac:dyDescent="0.25">
      <c r="A70" s="20" t="s">
        <v>81</v>
      </c>
      <c r="B70" s="21" t="s">
        <v>82</v>
      </c>
      <c r="C70" s="29">
        <v>1980.4679999999998</v>
      </c>
    </row>
    <row r="71" spans="1:3" ht="15.75" x14ac:dyDescent="0.25">
      <c r="A71" s="20"/>
      <c r="B71" s="19" t="s">
        <v>83</v>
      </c>
      <c r="C71" s="30">
        <f>SUM(C69:C70)</f>
        <v>9082.8359999999993</v>
      </c>
    </row>
    <row r="72" spans="1:3" ht="15.75" x14ac:dyDescent="0.25">
      <c r="A72" s="24" t="s">
        <v>84</v>
      </c>
      <c r="B72" s="19" t="s">
        <v>85</v>
      </c>
      <c r="C72" s="30">
        <v>988.04000000000008</v>
      </c>
    </row>
    <row r="73" spans="1:3" ht="15.75" x14ac:dyDescent="0.25">
      <c r="A73" s="24" t="s">
        <v>86</v>
      </c>
      <c r="B73" s="19" t="s">
        <v>87</v>
      </c>
      <c r="C73" s="30">
        <v>1051.9720000000002</v>
      </c>
    </row>
    <row r="74" spans="1:3" ht="15.75" x14ac:dyDescent="0.25">
      <c r="A74" s="20"/>
      <c r="B74" s="19" t="s">
        <v>88</v>
      </c>
      <c r="C74" s="29"/>
    </row>
    <row r="75" spans="1:3" ht="15.75" x14ac:dyDescent="0.25">
      <c r="A75" s="20" t="s">
        <v>89</v>
      </c>
      <c r="B75" s="21" t="s">
        <v>90</v>
      </c>
      <c r="C75" s="29">
        <v>4045.1999999999994</v>
      </c>
    </row>
    <row r="76" spans="1:3" ht="15.75" x14ac:dyDescent="0.25">
      <c r="A76" s="20" t="s">
        <v>91</v>
      </c>
      <c r="B76" s="21" t="s">
        <v>92</v>
      </c>
      <c r="C76" s="29">
        <v>5368.44</v>
      </c>
    </row>
    <row r="77" spans="1:3" ht="31.5" x14ac:dyDescent="0.25">
      <c r="A77" s="20"/>
      <c r="B77" s="21" t="s">
        <v>93</v>
      </c>
      <c r="C77" s="29">
        <v>3938.52</v>
      </c>
    </row>
    <row r="78" spans="1:3" ht="31.5" x14ac:dyDescent="0.25">
      <c r="A78" s="20"/>
      <c r="B78" s="21" t="s">
        <v>94</v>
      </c>
      <c r="C78" s="29">
        <v>3938.52</v>
      </c>
    </row>
    <row r="79" spans="1:3" ht="31.5" x14ac:dyDescent="0.25">
      <c r="A79" s="20"/>
      <c r="B79" s="21" t="s">
        <v>95</v>
      </c>
      <c r="C79" s="29">
        <v>3938.52</v>
      </c>
    </row>
    <row r="80" spans="1:3" ht="15.75" x14ac:dyDescent="0.25">
      <c r="A80" s="20"/>
      <c r="B80" s="19" t="s">
        <v>96</v>
      </c>
      <c r="C80" s="30">
        <f>SUM(C75:C79)</f>
        <v>21229.200000000001</v>
      </c>
    </row>
    <row r="81" spans="1:61" ht="15.75" x14ac:dyDescent="0.25">
      <c r="A81" s="20"/>
      <c r="B81" s="19" t="s">
        <v>97</v>
      </c>
      <c r="C81" s="29"/>
    </row>
    <row r="82" spans="1:61" ht="15.75" x14ac:dyDescent="0.25">
      <c r="A82" s="20" t="s">
        <v>98</v>
      </c>
      <c r="B82" s="19" t="s">
        <v>99</v>
      </c>
      <c r="C82" s="29"/>
    </row>
    <row r="83" spans="1:61" ht="15.75" x14ac:dyDescent="0.25">
      <c r="A83" s="25"/>
      <c r="B83" s="26" t="s">
        <v>100</v>
      </c>
      <c r="C83" s="29">
        <v>0</v>
      </c>
    </row>
    <row r="84" spans="1:61" ht="15.75" x14ac:dyDescent="0.25">
      <c r="A84" s="25" t="s">
        <v>101</v>
      </c>
      <c r="B84" s="27" t="s">
        <v>102</v>
      </c>
      <c r="C84" s="29"/>
    </row>
    <row r="85" spans="1:61" ht="15.75" x14ac:dyDescent="0.25">
      <c r="A85" s="25" t="s">
        <v>103</v>
      </c>
      <c r="B85" s="27" t="s">
        <v>104</v>
      </c>
      <c r="C85" s="29"/>
    </row>
    <row r="86" spans="1:61" ht="15.75" x14ac:dyDescent="0.25">
      <c r="A86" s="25" t="s">
        <v>105</v>
      </c>
      <c r="B86" s="27" t="s">
        <v>106</v>
      </c>
      <c r="C86" s="29"/>
    </row>
    <row r="87" spans="1:61" ht="15.75" x14ac:dyDescent="0.25">
      <c r="A87" s="25" t="s">
        <v>107</v>
      </c>
      <c r="B87" s="27" t="s">
        <v>108</v>
      </c>
      <c r="C87" s="29"/>
    </row>
    <row r="88" spans="1:61" ht="15.75" x14ac:dyDescent="0.25">
      <c r="A88" s="20" t="s">
        <v>109</v>
      </c>
      <c r="B88" s="19" t="s">
        <v>110</v>
      </c>
      <c r="C88" s="29">
        <v>0</v>
      </c>
    </row>
    <row r="89" spans="1:61" ht="31.5" x14ac:dyDescent="0.25">
      <c r="A89" s="20"/>
      <c r="B89" s="23" t="s">
        <v>111</v>
      </c>
      <c r="C89" s="29">
        <v>2312.7599999999998</v>
      </c>
    </row>
    <row r="90" spans="1:61" ht="15.75" x14ac:dyDescent="0.25">
      <c r="A90" s="20"/>
      <c r="B90" s="23" t="s">
        <v>112</v>
      </c>
      <c r="C90" s="29">
        <v>945.88</v>
      </c>
    </row>
    <row r="91" spans="1:61" ht="15.75" x14ac:dyDescent="0.25">
      <c r="A91" s="20"/>
      <c r="B91" s="28" t="s">
        <v>113</v>
      </c>
      <c r="C91" s="2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ht="15.75" x14ac:dyDescent="0.25">
      <c r="A92" s="20"/>
      <c r="B92" s="23" t="s">
        <v>114</v>
      </c>
      <c r="C92" s="29">
        <v>4200</v>
      </c>
    </row>
    <row r="93" spans="1:61" ht="15.75" x14ac:dyDescent="0.25">
      <c r="A93" s="20"/>
      <c r="B93" s="28" t="s">
        <v>115</v>
      </c>
      <c r="C93" s="29">
        <v>2736</v>
      </c>
    </row>
    <row r="94" spans="1:61" ht="15.75" x14ac:dyDescent="0.25">
      <c r="A94" s="20"/>
      <c r="B94" s="28" t="s">
        <v>116</v>
      </c>
      <c r="C94" s="29">
        <v>963.86400000000003</v>
      </c>
    </row>
    <row r="95" spans="1:61" ht="15.75" x14ac:dyDescent="0.25">
      <c r="A95" s="25"/>
      <c r="B95" s="27" t="s">
        <v>117</v>
      </c>
      <c r="C95" s="29">
        <v>992.97799999999995</v>
      </c>
    </row>
    <row r="96" spans="1:61" ht="15.75" x14ac:dyDescent="0.25">
      <c r="A96" s="20"/>
      <c r="B96" s="27" t="s">
        <v>118</v>
      </c>
      <c r="C96" s="29">
        <v>6863.6837500000001</v>
      </c>
    </row>
    <row r="97" spans="1:3" ht="15.75" x14ac:dyDescent="0.25">
      <c r="A97" s="20"/>
      <c r="B97" s="28" t="s">
        <v>119</v>
      </c>
      <c r="C97" s="29">
        <v>4200</v>
      </c>
    </row>
    <row r="98" spans="1:3" ht="15.75" x14ac:dyDescent="0.25">
      <c r="A98" s="20"/>
      <c r="B98" s="28" t="s">
        <v>120</v>
      </c>
      <c r="C98" s="29"/>
    </row>
    <row r="99" spans="1:3" ht="15.75" x14ac:dyDescent="0.25">
      <c r="A99" s="20"/>
      <c r="B99" s="28" t="s">
        <v>121</v>
      </c>
      <c r="C99" s="29"/>
    </row>
    <row r="100" spans="1:3" ht="15.75" x14ac:dyDescent="0.25">
      <c r="A100" s="20"/>
      <c r="B100" s="19" t="s">
        <v>122</v>
      </c>
      <c r="C100" s="30">
        <f>SUM(C84:C99)</f>
        <v>23215.16575</v>
      </c>
    </row>
    <row r="101" spans="1:3" ht="15.75" x14ac:dyDescent="0.25">
      <c r="A101" s="24"/>
      <c r="B101" s="19" t="s">
        <v>123</v>
      </c>
      <c r="C101" s="30">
        <f>28546.056</f>
        <v>28546.056</v>
      </c>
    </row>
    <row r="102" spans="1:3" ht="15.75" x14ac:dyDescent="0.25">
      <c r="A102" s="11"/>
      <c r="B102" s="31" t="s">
        <v>132</v>
      </c>
      <c r="C102" s="30">
        <f>C39+C53+C61+C67+C71+C72+C73+C80+C100+C101</f>
        <v>191106.72404999999</v>
      </c>
    </row>
    <row r="103" spans="1:3" s="35" customFormat="1" ht="15.75" x14ac:dyDescent="0.25">
      <c r="A103" s="32"/>
      <c r="B103" s="33" t="s">
        <v>128</v>
      </c>
      <c r="C103" s="34">
        <v>182066.4</v>
      </c>
    </row>
    <row r="104" spans="1:3" s="18" customFormat="1" ht="15.75" x14ac:dyDescent="0.25">
      <c r="A104" s="32"/>
      <c r="B104" s="33" t="s">
        <v>129</v>
      </c>
      <c r="C104" s="34">
        <v>180840.16</v>
      </c>
    </row>
    <row r="105" spans="1:3" s="18" customFormat="1" ht="15.75" x14ac:dyDescent="0.25">
      <c r="A105" s="32"/>
      <c r="B105" s="33" t="s">
        <v>131</v>
      </c>
      <c r="C105" s="36">
        <f>C104-C102</f>
        <v>-10266.564049999986</v>
      </c>
    </row>
    <row r="106" spans="1:3" s="18" customFormat="1" ht="15.75" x14ac:dyDescent="0.25">
      <c r="A106" s="32"/>
      <c r="B106" s="33" t="s">
        <v>130</v>
      </c>
      <c r="C106" s="36">
        <f>C30+C105</f>
        <v>-21365.734049999985</v>
      </c>
    </row>
    <row r="107" spans="1:3" s="12" customFormat="1" ht="15.75" x14ac:dyDescent="0.25">
      <c r="A107" s="37"/>
      <c r="C107" s="38"/>
    </row>
    <row r="108" spans="1:3" s="12" customFormat="1" ht="15.75" x14ac:dyDescent="0.25">
      <c r="A108" s="37"/>
      <c r="C108" s="38"/>
    </row>
    <row r="109" spans="1:3" s="12" customFormat="1" ht="15.75" x14ac:dyDescent="0.25">
      <c r="A109" s="37"/>
      <c r="C109" s="38"/>
    </row>
    <row r="110" spans="1:3" s="12" customFormat="1" ht="15.75" x14ac:dyDescent="0.25">
      <c r="A110" s="37"/>
      <c r="C110" s="38"/>
    </row>
    <row r="111" spans="1:3" s="12" customFormat="1" ht="15.75" x14ac:dyDescent="0.25">
      <c r="A111" s="37"/>
      <c r="C111" s="38"/>
    </row>
    <row r="112" spans="1:3" s="12" customFormat="1" ht="15.75" x14ac:dyDescent="0.25">
      <c r="A112" s="37"/>
      <c r="C112" s="38"/>
    </row>
    <row r="113" spans="1:3" s="12" customFormat="1" ht="15.75" x14ac:dyDescent="0.25">
      <c r="A113" s="37"/>
      <c r="C113" s="38"/>
    </row>
    <row r="114" spans="1:3" s="12" customFormat="1" ht="15.75" x14ac:dyDescent="0.25">
      <c r="A114" s="37"/>
      <c r="C114" s="38"/>
    </row>
    <row r="115" spans="1:3" s="12" customFormat="1" ht="15.75" x14ac:dyDescent="0.25">
      <c r="A115" s="37"/>
      <c r="C115" s="38"/>
    </row>
    <row r="116" spans="1:3" s="12" customFormat="1" ht="15.75" x14ac:dyDescent="0.25">
      <c r="C116" s="38"/>
    </row>
    <row r="117" spans="1:3" s="12" customFormat="1" ht="15.75" x14ac:dyDescent="0.25">
      <c r="C117" s="38"/>
    </row>
    <row r="118" spans="1:3" s="12" customFormat="1" ht="15.75" x14ac:dyDescent="0.25">
      <c r="C118" s="38"/>
    </row>
    <row r="119" spans="1:3" s="12" customFormat="1" ht="15.75" x14ac:dyDescent="0.25">
      <c r="C119" s="38"/>
    </row>
    <row r="120" spans="1:3" s="12" customFormat="1" ht="15.75" x14ac:dyDescent="0.25">
      <c r="C120" s="38"/>
    </row>
    <row r="121" spans="1:3" s="12" customFormat="1" ht="15.75" x14ac:dyDescent="0.25">
      <c r="C121" s="38"/>
    </row>
    <row r="122" spans="1:3" s="12" customFormat="1" ht="15.75" x14ac:dyDescent="0.25">
      <c r="C122" s="38"/>
    </row>
    <row r="123" spans="1:3" s="12" customFormat="1" ht="15.75" x14ac:dyDescent="0.25">
      <c r="C123" s="38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2024-02-15T02:48:49Z</dcterms:created>
  <dcterms:modified xsi:type="dcterms:W3CDTF">2024-03-18T02:52:14Z</dcterms:modified>
</cp:coreProperties>
</file>