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2" i="1" l="1"/>
  <c r="C91" i="1" l="1"/>
  <c r="C81" i="1"/>
  <c r="C74" i="1"/>
  <c r="C70" i="1"/>
  <c r="C62" i="1"/>
  <c r="C54" i="1"/>
  <c r="C40" i="1"/>
  <c r="C93" i="1" l="1"/>
  <c r="C96" i="1" s="1"/>
  <c r="C97" i="1" s="1"/>
</calcChain>
</file>

<file path=xl/sharedStrings.xml><?xml version="1.0" encoding="utf-8"?>
<sst xmlns="http://schemas.openxmlformats.org/spreadsheetml/2006/main" count="120" uniqueCount="119">
  <si>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</si>
  <si>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 Cyr"/>
        <charset val="204"/>
      </rPr>
      <t xml:space="preserve">  МКД   ПО АДРЕСУ:</t>
    </r>
  </si>
  <si>
    <t>Юбилейная, 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</si>
  <si>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</si>
  <si>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</si>
  <si>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</si>
  <si>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</si>
  <si>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</si>
  <si>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</si>
  <si>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</si>
  <si>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</si>
  <si>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</si>
  <si>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</si>
  <si>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</si>
  <si>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</si>
  <si>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</si>
  <si>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</si>
  <si>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</si>
  <si>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</si>
  <si>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</si>
  <si>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</si>
  <si>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</si>
  <si>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</si>
  <si>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</si>
  <si>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</si>
  <si>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</si>
  <si>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</si>
  <si>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</si>
  <si>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</si>
  <si>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</si>
  <si>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</si>
  <si>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</si>
  <si>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</si>
  <si>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</si>
  <si>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</si>
  <si>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</si>
  <si>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</si>
  <si>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</si>
  <si>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в летний период после кошения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</si>
  <si>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</si>
  <si>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</si>
  <si>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</si>
  <si>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</si>
  <si>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</si>
  <si>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</si>
  <si>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</si>
  <si>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 xml:space="preserve"> 2.6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</si>
  <si>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</si>
  <si>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</si>
  <si>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</si>
  <si>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</si>
  <si>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</si>
  <si>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</si>
  <si>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</si>
  <si>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</si>
  <si>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Уборка контейнерной площадки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</si>
  <si>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</si>
  <si>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</si>
  <si>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</si>
  <si>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</si>
  <si>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</si>
  <si>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</si>
  <si>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</si>
  <si>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</si>
  <si>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</si>
  <si>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</si>
  <si>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</si>
  <si>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</si>
  <si>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</si>
  <si>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</si>
  <si>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</si>
  <si>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</si>
  <si>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</si>
  <si>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</si>
  <si>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</si>
  <si>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</si>
  <si>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</si>
  <si>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</si>
  <si>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</si>
  <si>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</si>
  <si>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</si>
  <si>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</si>
  <si>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</si>
  <si>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</si>
  <si>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</si>
  <si>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</si>
  <si>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</si>
  <si>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</si>
  <si>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</si>
  <si>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</si>
  <si>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</si>
  <si>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</si>
  <si>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</si>
  <si>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</si>
  <si>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</si>
  <si>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</si>
  <si>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</si>
  <si>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9.3</t>
  </si>
  <si>
    <t>Текущий ремонт конструктивных элементов (непредвиденные работы)</t>
  </si>
  <si>
    <t>сбор для утилизации автопокрышек б/у с площадок ТКО от МКД ( Юбилейная 1,3,5,7,9,11)</t>
  </si>
  <si>
    <t xml:space="preserve">укрепление шарниров подвальной двери </t>
  </si>
  <si>
    <t>закрытие подвальной двери на запирающее устройство</t>
  </si>
  <si>
    <t>открытие подвального продуха</t>
  </si>
  <si>
    <t>окраска МАФ (скамейки)</t>
  </si>
  <si>
    <t>запенивание руста между плит в тамбуре монтажной пеной - 2 п</t>
  </si>
  <si>
    <t>транспортные услуги (вывоз травы)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</si>
  <si>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</si>
  <si>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</si>
  <si>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</si>
  <si>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5</t>
  </si>
  <si>
    <t xml:space="preserve">Отчет за 2023 г. </t>
  </si>
  <si>
    <t>Результат на 01.01.2023 г. ("+" экономия, "-" перерасход)</t>
  </si>
  <si>
    <r>
      <t>Подметание снега при снегопаде более 2-х см(</t>
    </r>
    <r>
      <rPr>
        <b/>
        <sz val="12"/>
        <rFont val="Times New Roman"/>
        <family val="1"/>
        <charset val="204"/>
      </rPr>
      <t xml:space="preserve"> без проезда)</t>
    </r>
  </si>
  <si>
    <r>
      <t>Подметание снега  до 2-х см</t>
    </r>
    <r>
      <rPr>
        <b/>
        <sz val="12"/>
        <rFont val="Times New Roman"/>
        <family val="1"/>
        <charset val="204"/>
      </rPr>
      <t>(без проезда)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</si>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</sst>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/>
    <xf numFmtId="2" fontId="3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1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horizontal="right" wrapText="1"/>
    </xf>
    <xf numFmtId="0" fontId="4" fillId="0" borderId="0" xfId="0" applyFont="1" applyFill="1" applyAlignment="1">
      <alignment horizontal="center" wrapText="1"/>
    </xf>
    <xf numFmtId="2" fontId="3" fillId="0" borderId="0" xfId="0" applyNumberFormat="1" applyFont="1" applyFill="1" applyAlignment="1">
      <alignment horizontal="right" wrapText="1"/>
    </xf>
    <xf numFmtId="2" fontId="7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topLeftCell="A78" workbookViewId="0">
      <selection activeCell="C91" sqref="C91"/>
    </sheetView>
  </sheetViews>
  <sheetFormatPr defaultColWidth="10" defaultRowHeight="12.75" x14ac:dyDescent="0.2"/>
  <cols>
    <col min="1" max="1" width="6.5703125" style="1" customWidth="1"/>
    <col min="2" max="2" width="79.5703125" style="1" customWidth="1"/>
    <col min="3" max="3" width="15.5703125" style="1" customWidth="1"/>
    <col min="4" max="195" width="9.140625" style="1" customWidth="1"/>
    <col min="196" max="196" width="4" style="1" customWidth="1"/>
    <col min="197" max="197" width="49.5703125" style="1" customWidth="1"/>
    <col min="198" max="198" width="8.42578125" style="1" customWidth="1"/>
    <col min="199" max="203" width="0" style="1" hidden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14.42578125" style="1" customWidth="1"/>
    <col min="209" max="209" width="9.7109375" style="1" customWidth="1"/>
    <col min="210" max="210" width="7.7109375" style="1" customWidth="1"/>
    <col min="211" max="211" width="9.5703125" style="1" customWidth="1"/>
    <col min="212" max="212" width="10.85546875" style="1" customWidth="1"/>
    <col min="213" max="213" width="9.5703125" style="1" customWidth="1"/>
    <col min="214" max="214" width="7.7109375" style="1" customWidth="1"/>
    <col min="215" max="215" width="9.7109375" style="1" customWidth="1"/>
    <col min="216" max="216" width="10.140625" style="1" customWidth="1"/>
    <col min="217" max="218" width="7.7109375" style="1" customWidth="1"/>
    <col min="219" max="219" width="9.28515625" style="1" customWidth="1"/>
    <col min="220" max="220" width="9.7109375" style="1" customWidth="1"/>
    <col min="221" max="223" width="9.140625" style="1" customWidth="1"/>
    <col min="224" max="224" width="11.28515625" style="1" customWidth="1"/>
    <col min="225" max="227" width="9.140625" style="1" customWidth="1"/>
    <col min="228" max="228" width="10.7109375" style="1" customWidth="1"/>
    <col min="229" max="231" width="9.140625" style="1" customWidth="1"/>
    <col min="232" max="232" width="11.5703125" style="1" customWidth="1"/>
    <col min="233" max="235" width="9.140625" style="1" customWidth="1"/>
    <col min="236" max="236" width="10.140625" style="1" customWidth="1"/>
    <col min="237" max="243" width="9.140625" style="1" customWidth="1"/>
    <col min="244" max="244" width="9.85546875" style="1" customWidth="1"/>
    <col min="245" max="247" width="9.140625" style="1" customWidth="1"/>
    <col min="248" max="248" width="12.28515625" style="1" customWidth="1"/>
    <col min="249" max="251" width="9.140625" style="1" customWidth="1"/>
    <col min="252" max="252" width="10.42578125" style="1" customWidth="1"/>
    <col min="253" max="255" width="9.140625" style="1" customWidth="1"/>
    <col min="256" max="16384" width="10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5">
        <v>17</v>
      </c>
      <c r="B24" s="5" t="s">
        <v>20</v>
      </c>
    </row>
    <row r="25" spans="1:3" s="6" customFormat="1" hidden="1" x14ac:dyDescent="0.2"/>
    <row r="26" spans="1:3" s="6" customFormat="1" hidden="1" x14ac:dyDescent="0.2"/>
    <row r="27" spans="1:3" s="7" customFormat="1" ht="15.75" x14ac:dyDescent="0.25">
      <c r="A27" s="33" t="s">
        <v>110</v>
      </c>
      <c r="B27" s="33"/>
      <c r="C27" s="8"/>
    </row>
    <row r="28" spans="1:3" s="7" customFormat="1" ht="12.75" customHeight="1" x14ac:dyDescent="0.25">
      <c r="A28" s="33" t="s">
        <v>108</v>
      </c>
      <c r="B28" s="33"/>
      <c r="C28" s="8"/>
    </row>
    <row r="29" spans="1:3" s="7" customFormat="1" ht="15.75" x14ac:dyDescent="0.25">
      <c r="A29" s="33" t="s">
        <v>109</v>
      </c>
      <c r="B29" s="33"/>
      <c r="C29" s="8"/>
    </row>
    <row r="30" spans="1:3" s="7" customFormat="1" ht="15.75" x14ac:dyDescent="0.25">
      <c r="A30" s="9"/>
      <c r="B30" s="9"/>
      <c r="C30" s="8"/>
    </row>
    <row r="31" spans="1:3" s="13" customFormat="1" ht="15.75" x14ac:dyDescent="0.25">
      <c r="A31" s="10"/>
      <c r="B31" s="11" t="s">
        <v>111</v>
      </c>
      <c r="C31" s="12">
        <v>-155407.47050000002</v>
      </c>
    </row>
    <row r="32" spans="1:3" ht="15.75" x14ac:dyDescent="0.25">
      <c r="A32" s="14"/>
      <c r="B32" s="15" t="s">
        <v>21</v>
      </c>
      <c r="C32" s="14"/>
    </row>
    <row r="33" spans="1:3" ht="15.75" x14ac:dyDescent="0.25">
      <c r="A33" s="17" t="s">
        <v>22</v>
      </c>
      <c r="B33" s="14" t="s">
        <v>23</v>
      </c>
      <c r="C33" s="14"/>
    </row>
    <row r="34" spans="1:3" ht="18" customHeight="1" x14ac:dyDescent="0.25">
      <c r="A34" s="17"/>
      <c r="B34" s="14" t="s">
        <v>24</v>
      </c>
      <c r="C34" s="23">
        <v>5072.5439999999999</v>
      </c>
    </row>
    <row r="35" spans="1:3" ht="15.75" x14ac:dyDescent="0.25">
      <c r="A35" s="18" t="s">
        <v>25</v>
      </c>
      <c r="B35" s="14" t="s">
        <v>26</v>
      </c>
      <c r="C35" s="23">
        <v>0</v>
      </c>
    </row>
    <row r="36" spans="1:3" ht="15.75" x14ac:dyDescent="0.25">
      <c r="A36" s="17"/>
      <c r="B36" s="14" t="s">
        <v>24</v>
      </c>
      <c r="C36" s="23">
        <v>11939.759999999997</v>
      </c>
    </row>
    <row r="37" spans="1:3" ht="38.450000000000003" customHeight="1" x14ac:dyDescent="0.25">
      <c r="A37" s="17" t="s">
        <v>27</v>
      </c>
      <c r="B37" s="14" t="s">
        <v>28</v>
      </c>
      <c r="C37" s="23">
        <v>0</v>
      </c>
    </row>
    <row r="38" spans="1:3" ht="23.25" customHeight="1" x14ac:dyDescent="0.25">
      <c r="A38" s="17" t="s">
        <v>29</v>
      </c>
      <c r="B38" s="14" t="s">
        <v>30</v>
      </c>
      <c r="C38" s="23">
        <v>0</v>
      </c>
    </row>
    <row r="39" spans="1:3" ht="15.75" x14ac:dyDescent="0.25">
      <c r="A39" s="17" t="s">
        <v>31</v>
      </c>
      <c r="B39" s="14" t="s">
        <v>32</v>
      </c>
      <c r="C39" s="23">
        <v>5397.5199999999995</v>
      </c>
    </row>
    <row r="40" spans="1:3" ht="15.75" x14ac:dyDescent="0.25">
      <c r="A40" s="17"/>
      <c r="B40" s="15" t="s">
        <v>33</v>
      </c>
      <c r="C40" s="24">
        <f>SUM(C34:C39)</f>
        <v>22409.823999999997</v>
      </c>
    </row>
    <row r="41" spans="1:3" ht="15.75" x14ac:dyDescent="0.25">
      <c r="A41" s="17" t="s">
        <v>34</v>
      </c>
      <c r="B41" s="15" t="s">
        <v>35</v>
      </c>
      <c r="C41" s="23"/>
    </row>
    <row r="42" spans="1:3" ht="15.75" x14ac:dyDescent="0.25">
      <c r="A42" s="17" t="s">
        <v>36</v>
      </c>
      <c r="B42" s="14" t="s">
        <v>37</v>
      </c>
      <c r="C42" s="23">
        <v>1418.25</v>
      </c>
    </row>
    <row r="43" spans="1:3" ht="15.75" x14ac:dyDescent="0.25">
      <c r="A43" s="17"/>
      <c r="B43" s="19" t="s">
        <v>38</v>
      </c>
      <c r="C43" s="23">
        <v>229.84800000000001</v>
      </c>
    </row>
    <row r="44" spans="1:3" ht="15.75" x14ac:dyDescent="0.25">
      <c r="A44" s="17" t="s">
        <v>39</v>
      </c>
      <c r="B44" s="14" t="s">
        <v>40</v>
      </c>
      <c r="C44" s="23">
        <v>1728.396</v>
      </c>
    </row>
    <row r="45" spans="1:3" ht="15.75" x14ac:dyDescent="0.25">
      <c r="A45" s="17" t="s">
        <v>41</v>
      </c>
      <c r="B45" s="14" t="s">
        <v>42</v>
      </c>
      <c r="C45" s="23">
        <v>3709.7280000000001</v>
      </c>
    </row>
    <row r="46" spans="1:3" ht="15.75" x14ac:dyDescent="0.25">
      <c r="A46" s="17" t="s">
        <v>43</v>
      </c>
      <c r="B46" s="14" t="s">
        <v>44</v>
      </c>
      <c r="C46" s="23">
        <v>1186.24</v>
      </c>
    </row>
    <row r="47" spans="1:3" ht="15.75" x14ac:dyDescent="0.25">
      <c r="A47" s="17" t="s">
        <v>45</v>
      </c>
      <c r="B47" s="19" t="s">
        <v>112</v>
      </c>
      <c r="C47" s="23">
        <v>4968.99</v>
      </c>
    </row>
    <row r="48" spans="1:3" ht="15.75" x14ac:dyDescent="0.25">
      <c r="A48" s="17" t="s">
        <v>46</v>
      </c>
      <c r="B48" s="19" t="s">
        <v>113</v>
      </c>
      <c r="C48" s="23">
        <v>3794.4000000000005</v>
      </c>
    </row>
    <row r="49" spans="1:3" ht="15.75" x14ac:dyDescent="0.25">
      <c r="A49" s="17" t="s">
        <v>47</v>
      </c>
      <c r="B49" s="14" t="s">
        <v>48</v>
      </c>
      <c r="C49" s="23">
        <v>2621.8919999999998</v>
      </c>
    </row>
    <row r="50" spans="1:3" ht="15.75" customHeight="1" x14ac:dyDescent="0.25">
      <c r="A50" s="17" t="s">
        <v>49</v>
      </c>
      <c r="B50" s="14" t="s">
        <v>50</v>
      </c>
      <c r="C50" s="23">
        <v>1035.0900000000001</v>
      </c>
    </row>
    <row r="51" spans="1:3" ht="31.5" x14ac:dyDescent="0.25">
      <c r="A51" s="17" t="s">
        <v>51</v>
      </c>
      <c r="B51" s="14" t="s">
        <v>52</v>
      </c>
      <c r="C51" s="23">
        <v>5703.0479999999998</v>
      </c>
    </row>
    <row r="52" spans="1:3" ht="15.75" x14ac:dyDescent="0.25">
      <c r="A52" s="17" t="s">
        <v>53</v>
      </c>
      <c r="B52" s="14" t="s">
        <v>54</v>
      </c>
      <c r="C52" s="23">
        <v>7981.5360000000001</v>
      </c>
    </row>
    <row r="53" spans="1:3" ht="15.75" x14ac:dyDescent="0.25">
      <c r="A53" s="17"/>
      <c r="B53" s="19" t="s">
        <v>55</v>
      </c>
      <c r="C53" s="23">
        <v>290.24100000000004</v>
      </c>
    </row>
    <row r="54" spans="1:3" ht="15.75" x14ac:dyDescent="0.25">
      <c r="A54" s="17"/>
      <c r="B54" s="15" t="s">
        <v>56</v>
      </c>
      <c r="C54" s="24">
        <f>SUM(C42:C53)</f>
        <v>34667.659</v>
      </c>
    </row>
    <row r="55" spans="1:3" ht="15.75" x14ac:dyDescent="0.25">
      <c r="A55" s="17"/>
      <c r="B55" s="15" t="s">
        <v>57</v>
      </c>
      <c r="C55" s="23"/>
    </row>
    <row r="56" spans="1:3" ht="31.5" x14ac:dyDescent="0.25">
      <c r="A56" s="17" t="s">
        <v>58</v>
      </c>
      <c r="B56" s="14" t="s">
        <v>59</v>
      </c>
      <c r="C56" s="23"/>
    </row>
    <row r="57" spans="1:3" ht="15.75" x14ac:dyDescent="0.25">
      <c r="A57" s="17"/>
      <c r="B57" s="14" t="s">
        <v>60</v>
      </c>
      <c r="C57" s="23">
        <v>9681</v>
      </c>
    </row>
    <row r="58" spans="1:3" ht="15.75" x14ac:dyDescent="0.25">
      <c r="A58" s="17"/>
      <c r="B58" s="14" t="s">
        <v>61</v>
      </c>
      <c r="C58" s="23">
        <v>7456.8</v>
      </c>
    </row>
    <row r="59" spans="1:3" ht="15.75" x14ac:dyDescent="0.25">
      <c r="A59" s="17"/>
      <c r="B59" s="14" t="s">
        <v>62</v>
      </c>
      <c r="C59" s="23">
        <v>3950.7000000000003</v>
      </c>
    </row>
    <row r="60" spans="1:3" ht="15.75" x14ac:dyDescent="0.25">
      <c r="A60" s="17"/>
      <c r="B60" s="14" t="s">
        <v>63</v>
      </c>
      <c r="C60" s="23">
        <v>276.89999999999998</v>
      </c>
    </row>
    <row r="61" spans="1:3" ht="15.75" x14ac:dyDescent="0.25">
      <c r="A61" s="17"/>
      <c r="B61" s="14" t="s">
        <v>64</v>
      </c>
      <c r="C61" s="23">
        <v>361.42</v>
      </c>
    </row>
    <row r="62" spans="1:3" ht="15.75" x14ac:dyDescent="0.25">
      <c r="A62" s="17"/>
      <c r="B62" s="15" t="s">
        <v>65</v>
      </c>
      <c r="C62" s="24">
        <f>SUM(C57:C61)</f>
        <v>21726.82</v>
      </c>
    </row>
    <row r="63" spans="1:3" ht="15.75" x14ac:dyDescent="0.25">
      <c r="A63" s="17"/>
      <c r="B63" s="15" t="s">
        <v>66</v>
      </c>
      <c r="C63" s="23"/>
    </row>
    <row r="64" spans="1:3" ht="15.75" x14ac:dyDescent="0.25">
      <c r="A64" s="17" t="s">
        <v>67</v>
      </c>
      <c r="B64" s="14" t="s">
        <v>68</v>
      </c>
      <c r="C64" s="23">
        <v>4148.7390000000005</v>
      </c>
    </row>
    <row r="65" spans="1:3" ht="15.75" x14ac:dyDescent="0.25">
      <c r="A65" s="17" t="s">
        <v>69</v>
      </c>
      <c r="B65" s="14" t="s">
        <v>70</v>
      </c>
      <c r="C65" s="23">
        <v>1382.9130000000002</v>
      </c>
    </row>
    <row r="66" spans="1:3" ht="15.75" x14ac:dyDescent="0.25">
      <c r="A66" s="17" t="s">
        <v>71</v>
      </c>
      <c r="B66" s="14" t="s">
        <v>72</v>
      </c>
      <c r="C66" s="23">
        <v>7011.3120000000008</v>
      </c>
    </row>
    <row r="67" spans="1:3" ht="31.5" x14ac:dyDescent="0.25">
      <c r="A67" s="17" t="s">
        <v>73</v>
      </c>
      <c r="B67" s="14" t="s">
        <v>74</v>
      </c>
      <c r="C67" s="23">
        <v>2765.8260000000005</v>
      </c>
    </row>
    <row r="68" spans="1:3" ht="15.75" x14ac:dyDescent="0.25">
      <c r="A68" s="17" t="s">
        <v>75</v>
      </c>
      <c r="B68" s="14" t="s">
        <v>76</v>
      </c>
      <c r="C68" s="23">
        <v>0</v>
      </c>
    </row>
    <row r="69" spans="1:3" ht="15.75" x14ac:dyDescent="0.25">
      <c r="A69" s="17" t="s">
        <v>77</v>
      </c>
      <c r="B69" s="14" t="s">
        <v>78</v>
      </c>
      <c r="C69" s="23">
        <v>0</v>
      </c>
    </row>
    <row r="70" spans="1:3" ht="15.75" x14ac:dyDescent="0.25">
      <c r="A70" s="17"/>
      <c r="B70" s="15" t="s">
        <v>79</v>
      </c>
      <c r="C70" s="24">
        <f>SUM(C64:C69)</f>
        <v>15308.790000000003</v>
      </c>
    </row>
    <row r="71" spans="1:3" ht="15.75" x14ac:dyDescent="0.25">
      <c r="A71" s="17"/>
      <c r="B71" s="15" t="s">
        <v>80</v>
      </c>
      <c r="C71" s="23"/>
    </row>
    <row r="72" spans="1:3" ht="31.5" x14ac:dyDescent="0.25">
      <c r="A72" s="17" t="s">
        <v>81</v>
      </c>
      <c r="B72" s="14" t="s">
        <v>82</v>
      </c>
      <c r="C72" s="23">
        <v>7102.3679999999986</v>
      </c>
    </row>
    <row r="73" spans="1:3" ht="15.75" x14ac:dyDescent="0.25">
      <c r="A73" s="17" t="s">
        <v>83</v>
      </c>
      <c r="B73" s="14" t="s">
        <v>84</v>
      </c>
      <c r="C73" s="23">
        <v>1980.4679999999998</v>
      </c>
    </row>
    <row r="74" spans="1:3" ht="15.75" x14ac:dyDescent="0.25">
      <c r="A74" s="17"/>
      <c r="B74" s="15" t="s">
        <v>85</v>
      </c>
      <c r="C74" s="24">
        <f>SUM(C72:C73)</f>
        <v>9082.8359999999993</v>
      </c>
    </row>
    <row r="75" spans="1:3" ht="15.75" x14ac:dyDescent="0.25">
      <c r="A75" s="20" t="s">
        <v>86</v>
      </c>
      <c r="B75" s="15" t="s">
        <v>87</v>
      </c>
      <c r="C75" s="24">
        <v>736.18499999999995</v>
      </c>
    </row>
    <row r="76" spans="1:3" ht="15.75" x14ac:dyDescent="0.25">
      <c r="A76" s="20" t="s">
        <v>88</v>
      </c>
      <c r="B76" s="15" t="s">
        <v>89</v>
      </c>
      <c r="C76" s="24">
        <v>1045.0940000000001</v>
      </c>
    </row>
    <row r="77" spans="1:3" ht="15.75" x14ac:dyDescent="0.25">
      <c r="A77" s="17"/>
      <c r="B77" s="15" t="s">
        <v>90</v>
      </c>
      <c r="C77" s="23"/>
    </row>
    <row r="78" spans="1:3" ht="15.75" x14ac:dyDescent="0.25">
      <c r="A78" s="17" t="s">
        <v>91</v>
      </c>
      <c r="B78" s="14" t="s">
        <v>92</v>
      </c>
      <c r="C78" s="23">
        <v>4045.1999999999994</v>
      </c>
    </row>
    <row r="79" spans="1:3" ht="31.5" x14ac:dyDescent="0.25">
      <c r="A79" s="17"/>
      <c r="B79" s="14" t="s">
        <v>93</v>
      </c>
      <c r="C79" s="23">
        <v>3938.52</v>
      </c>
    </row>
    <row r="80" spans="1:3" ht="31.5" x14ac:dyDescent="0.25">
      <c r="A80" s="17"/>
      <c r="B80" s="14" t="s">
        <v>94</v>
      </c>
      <c r="C80" s="23">
        <v>3938.52</v>
      </c>
    </row>
    <row r="81" spans="1:3" ht="15.75" x14ac:dyDescent="0.25">
      <c r="A81" s="17"/>
      <c r="B81" s="15" t="s">
        <v>95</v>
      </c>
      <c r="C81" s="24">
        <f>SUM(C78:C80)</f>
        <v>11922.24</v>
      </c>
    </row>
    <row r="82" spans="1:3" ht="15.75" x14ac:dyDescent="0.25">
      <c r="A82" s="17"/>
      <c r="B82" s="15" t="s">
        <v>96</v>
      </c>
      <c r="C82" s="23"/>
    </row>
    <row r="83" spans="1:3" ht="15.75" x14ac:dyDescent="0.25">
      <c r="A83" s="17" t="s">
        <v>97</v>
      </c>
      <c r="B83" s="15" t="s">
        <v>98</v>
      </c>
      <c r="C83" s="23">
        <v>0</v>
      </c>
    </row>
    <row r="84" spans="1:3" ht="31.5" x14ac:dyDescent="0.25">
      <c r="A84" s="21"/>
      <c r="B84" s="19" t="s">
        <v>99</v>
      </c>
      <c r="C84" s="23">
        <v>360</v>
      </c>
    </row>
    <row r="85" spans="1:3" ht="19.5" customHeight="1" x14ac:dyDescent="0.25">
      <c r="A85" s="21"/>
      <c r="B85" s="19" t="s">
        <v>100</v>
      </c>
      <c r="C85" s="32"/>
    </row>
    <row r="86" spans="1:3" ht="15.75" x14ac:dyDescent="0.25">
      <c r="A86" s="17"/>
      <c r="B86" s="19" t="s">
        <v>101</v>
      </c>
      <c r="C86" s="32"/>
    </row>
    <row r="87" spans="1:3" ht="15.75" x14ac:dyDescent="0.25">
      <c r="A87" s="17"/>
      <c r="B87" s="14" t="s">
        <v>102</v>
      </c>
      <c r="C87" s="32"/>
    </row>
    <row r="88" spans="1:3" ht="15.75" x14ac:dyDescent="0.25">
      <c r="A88" s="17"/>
      <c r="B88" s="22" t="s">
        <v>103</v>
      </c>
      <c r="C88" s="23">
        <v>731.66800000000001</v>
      </c>
    </row>
    <row r="89" spans="1:3" ht="15.75" x14ac:dyDescent="0.25">
      <c r="A89" s="17"/>
      <c r="B89" s="19" t="s">
        <v>104</v>
      </c>
      <c r="C89" s="23">
        <v>273.57599999999996</v>
      </c>
    </row>
    <row r="90" spans="1:3" ht="15.75" customHeight="1" x14ac:dyDescent="0.25">
      <c r="A90" s="17"/>
      <c r="B90" s="22" t="s">
        <v>105</v>
      </c>
      <c r="C90" s="23">
        <v>800</v>
      </c>
    </row>
    <row r="91" spans="1:3" ht="15.75" x14ac:dyDescent="0.25">
      <c r="A91" s="17"/>
      <c r="B91" s="15" t="s">
        <v>106</v>
      </c>
      <c r="C91" s="24">
        <f>SUM(C83:C90)</f>
        <v>2165.2440000000001</v>
      </c>
    </row>
    <row r="92" spans="1:3" ht="15.75" x14ac:dyDescent="0.25">
      <c r="A92" s="20"/>
      <c r="B92" s="15" t="s">
        <v>107</v>
      </c>
      <c r="C92" s="24">
        <f>28546.056*0.75</f>
        <v>21409.542000000001</v>
      </c>
    </row>
    <row r="93" spans="1:3" ht="15.75" x14ac:dyDescent="0.25">
      <c r="A93" s="14"/>
      <c r="B93" s="15" t="s">
        <v>118</v>
      </c>
      <c r="C93" s="24">
        <f>C40+C54+C62+C70+C74+C75+C76+C81+C91+C92</f>
        <v>140474.234</v>
      </c>
    </row>
    <row r="94" spans="1:3" s="16" customFormat="1" ht="15.75" x14ac:dyDescent="0.25">
      <c r="A94" s="25"/>
      <c r="B94" s="26" t="s">
        <v>114</v>
      </c>
      <c r="C94" s="27">
        <v>157139.88</v>
      </c>
    </row>
    <row r="95" spans="1:3" s="13" customFormat="1" ht="15.75" x14ac:dyDescent="0.25">
      <c r="A95" s="25"/>
      <c r="B95" s="26" t="s">
        <v>115</v>
      </c>
      <c r="C95" s="27">
        <v>148289.04999999999</v>
      </c>
    </row>
    <row r="96" spans="1:3" s="13" customFormat="1" ht="15.75" x14ac:dyDescent="0.25">
      <c r="A96" s="28"/>
      <c r="B96" s="26" t="s">
        <v>117</v>
      </c>
      <c r="C96" s="29">
        <f>C95-C93</f>
        <v>7814.8159999999916</v>
      </c>
    </row>
    <row r="97" spans="1:3" s="13" customFormat="1" ht="15.75" x14ac:dyDescent="0.25">
      <c r="A97" s="28"/>
      <c r="B97" s="26" t="s">
        <v>116</v>
      </c>
      <c r="C97" s="29">
        <f>C31+C96</f>
        <v>-147592.65450000003</v>
      </c>
    </row>
    <row r="98" spans="1:3" s="16" customFormat="1" ht="15.75" x14ac:dyDescent="0.25">
      <c r="A98" s="30"/>
      <c r="C98" s="31"/>
    </row>
    <row r="99" spans="1:3" s="16" customFormat="1" ht="15.75" x14ac:dyDescent="0.25">
      <c r="A99" s="30"/>
      <c r="C99" s="31"/>
    </row>
    <row r="100" spans="1:3" s="7" customFormat="1" ht="15.75" x14ac:dyDescent="0.25">
      <c r="A100" s="35"/>
      <c r="B100" s="35"/>
      <c r="C100" s="8"/>
    </row>
    <row r="101" spans="1:3" s="7" customFormat="1" ht="15.75" x14ac:dyDescent="0.25">
      <c r="A101" s="35"/>
      <c r="B101" s="35"/>
      <c r="C101" s="8"/>
    </row>
    <row r="102" spans="1:3" s="7" customFormat="1" ht="15.75" x14ac:dyDescent="0.25">
      <c r="A102" s="35"/>
      <c r="B102" s="35"/>
      <c r="C102" s="8"/>
    </row>
    <row r="103" spans="1:3" s="7" customFormat="1" ht="15.75" x14ac:dyDescent="0.25">
      <c r="C103" s="8"/>
    </row>
    <row r="104" spans="1:3" s="7" customFormat="1" ht="15.75" x14ac:dyDescent="0.25">
      <c r="A104" s="36"/>
      <c r="B104" s="36"/>
      <c r="C104" s="8"/>
    </row>
    <row r="105" spans="1:3" s="7" customFormat="1" ht="15.75" x14ac:dyDescent="0.25">
      <c r="C105" s="8"/>
    </row>
    <row r="106" spans="1:3" s="7" customFormat="1" ht="15.75" x14ac:dyDescent="0.25">
      <c r="A106" s="34"/>
      <c r="B106" s="34"/>
      <c r="C106" s="8"/>
    </row>
    <row r="107" spans="1:3" s="7" customFormat="1" ht="15.75" x14ac:dyDescent="0.25">
      <c r="C107" s="8"/>
    </row>
    <row r="108" spans="1:3" s="7" customFormat="1" ht="15.75" x14ac:dyDescent="0.25">
      <c r="A108" s="34"/>
      <c r="B108" s="34"/>
      <c r="C108" s="8"/>
    </row>
    <row r="109" spans="1:3" s="16" customFormat="1" ht="15.75" x14ac:dyDescent="0.25">
      <c r="C109" s="31"/>
    </row>
    <row r="110" spans="1:3" s="16" customFormat="1" ht="15.75" x14ac:dyDescent="0.25">
      <c r="C110" s="31"/>
    </row>
  </sheetData>
  <mergeCells count="9">
    <mergeCell ref="A27:B27"/>
    <mergeCell ref="A28:B28"/>
    <mergeCell ref="A29:B29"/>
    <mergeCell ref="A108:B108"/>
    <mergeCell ref="A101:B101"/>
    <mergeCell ref="A102:B102"/>
    <mergeCell ref="A104:B104"/>
    <mergeCell ref="A106:B106"/>
    <mergeCell ref="A100:B10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2024-02-14T07:05:35Z</dcterms:created>
  <dcterms:modified xsi:type="dcterms:W3CDTF">2024-03-14T02:59:36Z</dcterms:modified>
</cp:coreProperties>
</file>