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5" i="1" l="1"/>
  <c r="C104" i="1" l="1"/>
  <c r="C83" i="1"/>
  <c r="C72" i="1"/>
  <c r="C68" i="1"/>
  <c r="C62" i="1"/>
  <c r="C53" i="1"/>
  <c r="C39" i="1"/>
  <c r="C106" i="1" l="1"/>
  <c r="C109" i="1" s="1"/>
  <c r="C110" i="1" s="1"/>
</calcChain>
</file>

<file path=xl/sharedStrings.xml><?xml version="1.0" encoding="utf-8"?>
<sst xmlns="http://schemas.openxmlformats.org/spreadsheetml/2006/main" count="136" uniqueCount="134">
  <si>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</si>
  <si>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</si>
  <si>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Юбилейная, 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</si>
  <si>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</si>
  <si>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</si>
  <si>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</si>
  <si>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</si>
  <si>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</si>
  <si>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</si>
  <si>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</si>
  <si>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</si>
  <si>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</si>
  <si>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</si>
  <si>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</si>
  <si>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</si>
  <si>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</si>
  <si>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</si>
  <si>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</si>
  <si>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</si>
  <si>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</si>
  <si>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</si>
  <si>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</si>
  <si>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</si>
  <si>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</si>
  <si>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</si>
  <si>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</si>
  <si>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</si>
  <si>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</si>
  <si>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</si>
  <si>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</si>
  <si>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</si>
  <si>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</si>
  <si>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</si>
  <si>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</si>
  <si>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</si>
  <si>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</si>
  <si>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после кошения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</si>
  <si>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</si>
  <si>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</si>
  <si>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</si>
  <si>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</si>
  <si>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</si>
  <si>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</si>
  <si>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</si>
  <si>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</si>
  <si>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</si>
  <si>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</si>
  <si>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</si>
  <si>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</si>
  <si>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</si>
  <si>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</si>
  <si>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</si>
  <si>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</si>
  <si>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</si>
  <si>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</si>
  <si>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</si>
  <si>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</si>
  <si>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</si>
  <si>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</si>
  <si>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</si>
  <si>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</si>
  <si>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</si>
  <si>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</si>
  <si>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</si>
  <si>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</si>
  <si>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</si>
  <si>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</si>
  <si>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</si>
  <si>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</si>
  <si>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</si>
  <si>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</si>
  <si>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</si>
  <si>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</si>
  <si>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</si>
  <si>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</si>
  <si>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</si>
  <si>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</si>
  <si>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</si>
  <si>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</si>
  <si>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</si>
  <si>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</si>
  <si>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</si>
  <si>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</si>
  <si>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</si>
  <si>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</si>
  <si>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</si>
  <si>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</si>
  <si>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</si>
  <si>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</si>
  <si>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</si>
  <si>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</si>
  <si>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</si>
  <si>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</si>
  <si>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</si>
  <si>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</si>
  <si>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</si>
  <si>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прибора учета тепла</t>
  </si>
  <si>
    <t xml:space="preserve">Замена первичного преобразователя (теплосчетчика) 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</si>
  <si>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</si>
  <si>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</si>
  <si>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</si>
  <si>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</si>
  <si>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демонтаж ППР для проверки с установкой катушек (смена паронитовых прокладок для теплосчетчика)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</si>
  <si>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</si>
  <si>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</si>
  <si>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</si>
  <si>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</si>
  <si>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</si>
  <si>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</si>
  <si>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</si>
  <si>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</si>
  <si>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</si>
  <si>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очистка канализационных вытяжек на кровле от снежного куржака с телевышки</t>
  </si>
  <si>
    <t>стоимость работы телевышки</t>
  </si>
  <si>
    <t>прочистка канализационных стояков с кровли от снега и наледи с телевышки</t>
  </si>
  <si>
    <t>сбор для утилизации автопокрышек б/у с площадок ТКО от МКД ( Юбилейная 1,3,5,7,9,11)</t>
  </si>
  <si>
    <t>укладка трапов б/у для прохода к подъездам в весенний период из обрезной доски</t>
  </si>
  <si>
    <t>завоз земли для клумб</t>
  </si>
  <si>
    <t>открытие подвального продуха</t>
  </si>
  <si>
    <t>окраска МАФ (скамейки)</t>
  </si>
  <si>
    <t>ремонт кирпичной кладки продуха с армированием и ошткатуриванием поверхности под кв.1</t>
  </si>
  <si>
    <t>транспортные услуги (вывоз травы)</t>
  </si>
  <si>
    <t>прочистка канализационных вытяжек в чердачном перекрытии от наледи и льда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</si>
  <si>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</si>
  <si>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</si>
  <si>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</si>
  <si>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7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</si>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</sst>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 applyFill="1"/>
    <xf numFmtId="2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4" fillId="0" borderId="1" xfId="1" applyFont="1" applyBorder="1" applyAlignment="1">
      <alignment vertical="center"/>
    </xf>
    <xf numFmtId="0" fontId="4" fillId="0" borderId="1" xfId="1" applyFont="1" applyBorder="1"/>
    <xf numFmtId="2" fontId="4" fillId="0" borderId="1" xfId="1" applyNumberFormat="1" applyFont="1" applyFill="1" applyBorder="1" applyAlignment="1">
      <alignment horizontal="right"/>
    </xf>
    <xf numFmtId="0" fontId="4" fillId="0" borderId="1" xfId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right" wrapText="1"/>
    </xf>
    <xf numFmtId="0" fontId="4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/>
    <xf numFmtId="2" fontId="7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topLeftCell="A90" workbookViewId="0">
      <selection activeCell="F109" sqref="F109"/>
    </sheetView>
  </sheetViews>
  <sheetFormatPr defaultColWidth="13.5703125" defaultRowHeight="12.75" x14ac:dyDescent="0.2"/>
  <cols>
    <col min="1" max="1" width="6.7109375" style="1" customWidth="1"/>
    <col min="2" max="2" width="81.140625" style="1" customWidth="1"/>
    <col min="3" max="3" width="18" style="1" customWidth="1"/>
    <col min="4" max="194" width="9.140625" style="1" customWidth="1"/>
    <col min="195" max="195" width="4" style="1" customWidth="1"/>
    <col min="196" max="196" width="49.5703125" style="1" customWidth="1"/>
    <col min="197" max="197" width="8.42578125" style="1" customWidth="1"/>
    <col min="198" max="202" width="0" style="1" hidden="1" customWidth="1"/>
    <col min="203" max="203" width="7.7109375" style="1" customWidth="1"/>
    <col min="204" max="204" width="8.140625" style="1" customWidth="1"/>
    <col min="205" max="205" width="6.85546875" style="1" customWidth="1"/>
    <col min="206" max="206" width="9" style="1" customWidth="1"/>
    <col min="207" max="207" width="11.42578125" style="1" customWidth="1"/>
    <col min="208" max="208" width="10.42578125" style="1" customWidth="1"/>
    <col min="209" max="209" width="7.7109375" style="1" customWidth="1"/>
    <col min="210" max="210" width="10.5703125" style="1" customWidth="1"/>
    <col min="211" max="211" width="11" style="1" customWidth="1"/>
    <col min="212" max="212" width="8.140625" style="1" customWidth="1"/>
    <col min="213" max="213" width="7.7109375" style="1" customWidth="1"/>
    <col min="214" max="214" width="9.5703125" style="1" customWidth="1"/>
    <col min="215" max="215" width="12" style="1" customWidth="1"/>
    <col min="216" max="217" width="7.7109375" style="1" customWidth="1"/>
    <col min="218" max="218" width="9.140625" style="1" customWidth="1"/>
    <col min="219" max="219" width="9.7109375" style="1" customWidth="1"/>
    <col min="220" max="222" width="9.140625" style="1" customWidth="1"/>
    <col min="223" max="223" width="11.140625" style="1" customWidth="1"/>
    <col min="224" max="226" width="9.140625" style="1" customWidth="1"/>
    <col min="227" max="227" width="11" style="1" customWidth="1"/>
    <col min="228" max="230" width="9.140625" style="1" customWidth="1"/>
    <col min="231" max="231" width="12.140625" style="1" customWidth="1"/>
    <col min="232" max="238" width="9.140625" style="1" customWidth="1"/>
    <col min="239" max="239" width="11.140625" style="1" customWidth="1"/>
    <col min="240" max="242" width="9.140625" style="1" customWidth="1"/>
    <col min="243" max="243" width="11.42578125" style="1" customWidth="1"/>
    <col min="244" max="246" width="9.140625" style="1" customWidth="1"/>
    <col min="247" max="247" width="11.42578125" style="1" customWidth="1"/>
    <col min="248" max="250" width="9.140625" style="1" customWidth="1"/>
    <col min="251" max="251" width="10.42578125" style="1" customWidth="1"/>
    <col min="252" max="254" width="9.140625" style="1" customWidth="1"/>
    <col min="255" max="255" width="10" style="1" customWidth="1"/>
    <col min="256" max="16384" width="13.57031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5">
        <v>17</v>
      </c>
      <c r="B24" s="5" t="s">
        <v>20</v>
      </c>
    </row>
    <row r="25" spans="1:3" s="6" customFormat="1" hidden="1" x14ac:dyDescent="0.2"/>
    <row r="26" spans="1:3" s="6" customFormat="1" hidden="1" x14ac:dyDescent="0.2"/>
    <row r="27" spans="1:3" s="8" customFormat="1" ht="15.75" x14ac:dyDescent="0.25">
      <c r="A27" s="42" t="s">
        <v>127</v>
      </c>
      <c r="B27" s="42"/>
      <c r="C27" s="9"/>
    </row>
    <row r="28" spans="1:3" s="8" customFormat="1" ht="12.75" customHeight="1" x14ac:dyDescent="0.25">
      <c r="A28" s="42" t="s">
        <v>125</v>
      </c>
      <c r="B28" s="42"/>
      <c r="C28" s="9"/>
    </row>
    <row r="29" spans="1:3" s="8" customFormat="1" ht="15.75" x14ac:dyDescent="0.25">
      <c r="A29" s="42" t="s">
        <v>126</v>
      </c>
      <c r="B29" s="42"/>
      <c r="C29" s="9"/>
    </row>
    <row r="30" spans="1:3" s="8" customFormat="1" ht="15.75" x14ac:dyDescent="0.25">
      <c r="A30" s="10"/>
      <c r="B30" s="11"/>
      <c r="C30" s="9"/>
    </row>
    <row r="31" spans="1:3" s="15" customFormat="1" ht="15.75" x14ac:dyDescent="0.25">
      <c r="A31" s="12"/>
      <c r="B31" s="13" t="s">
        <v>128</v>
      </c>
      <c r="C31" s="14">
        <v>-7882.62</v>
      </c>
    </row>
    <row r="32" spans="1:3" ht="15.75" x14ac:dyDescent="0.25">
      <c r="A32" s="16"/>
      <c r="B32" s="17" t="s">
        <v>21</v>
      </c>
      <c r="C32" s="16"/>
    </row>
    <row r="33" spans="1:3" ht="15.75" x14ac:dyDescent="0.25">
      <c r="A33" s="19" t="s">
        <v>22</v>
      </c>
      <c r="B33" s="16" t="s">
        <v>23</v>
      </c>
      <c r="C33" s="16"/>
    </row>
    <row r="34" spans="1:3" ht="15" customHeight="1" x14ac:dyDescent="0.25">
      <c r="A34" s="19"/>
      <c r="B34" s="16" t="s">
        <v>24</v>
      </c>
      <c r="C34" s="28">
        <v>10374.912</v>
      </c>
    </row>
    <row r="35" spans="1:3" ht="15.75" x14ac:dyDescent="0.25">
      <c r="A35" s="20" t="s">
        <v>25</v>
      </c>
      <c r="B35" s="16" t="s">
        <v>26</v>
      </c>
      <c r="C35" s="28">
        <v>0</v>
      </c>
    </row>
    <row r="36" spans="1:3" ht="15.75" x14ac:dyDescent="0.25">
      <c r="A36" s="19"/>
      <c r="B36" s="16" t="s">
        <v>24</v>
      </c>
      <c r="C36" s="28">
        <v>12210.240000000003</v>
      </c>
    </row>
    <row r="37" spans="1:3" ht="47.25" x14ac:dyDescent="0.25">
      <c r="A37" s="19" t="s">
        <v>27</v>
      </c>
      <c r="B37" s="16" t="s">
        <v>28</v>
      </c>
      <c r="C37" s="28">
        <v>984.08699999999988</v>
      </c>
    </row>
    <row r="38" spans="1:3" ht="23.25" customHeight="1" x14ac:dyDescent="0.25">
      <c r="A38" s="19" t="s">
        <v>29</v>
      </c>
      <c r="B38" s="16" t="s">
        <v>30</v>
      </c>
      <c r="C38" s="28">
        <v>0</v>
      </c>
    </row>
    <row r="39" spans="1:3" ht="15.75" x14ac:dyDescent="0.25">
      <c r="A39" s="19"/>
      <c r="B39" s="17" t="s">
        <v>31</v>
      </c>
      <c r="C39" s="29">
        <f>SUM(C34:C38)</f>
        <v>23569.239000000001</v>
      </c>
    </row>
    <row r="40" spans="1:3" ht="15.75" x14ac:dyDescent="0.25">
      <c r="A40" s="19" t="s">
        <v>32</v>
      </c>
      <c r="B40" s="17" t="s">
        <v>33</v>
      </c>
      <c r="C40" s="28"/>
    </row>
    <row r="41" spans="1:3" ht="15.75" x14ac:dyDescent="0.25">
      <c r="A41" s="19" t="s">
        <v>34</v>
      </c>
      <c r="B41" s="16" t="s">
        <v>35</v>
      </c>
      <c r="C41" s="28">
        <v>3617.2999999999997</v>
      </c>
    </row>
    <row r="42" spans="1:3" ht="15.75" x14ac:dyDescent="0.25">
      <c r="A42" s="19"/>
      <c r="B42" s="21" t="s">
        <v>36</v>
      </c>
      <c r="C42" s="28">
        <v>225.63899999999998</v>
      </c>
    </row>
    <row r="43" spans="1:3" ht="15.75" x14ac:dyDescent="0.25">
      <c r="A43" s="19" t="s">
        <v>37</v>
      </c>
      <c r="B43" s="16" t="s">
        <v>38</v>
      </c>
      <c r="C43" s="28">
        <v>4813.9740000000002</v>
      </c>
    </row>
    <row r="44" spans="1:3" ht="15.75" x14ac:dyDescent="0.25">
      <c r="A44" s="19" t="s">
        <v>39</v>
      </c>
      <c r="B44" s="16" t="s">
        <v>40</v>
      </c>
      <c r="C44" s="28">
        <v>3444.1440000000002</v>
      </c>
    </row>
    <row r="45" spans="1:3" ht="15.75" x14ac:dyDescent="0.25">
      <c r="A45" s="19" t="s">
        <v>41</v>
      </c>
      <c r="B45" s="16" t="s">
        <v>42</v>
      </c>
      <c r="C45" s="28">
        <v>1294.08</v>
      </c>
    </row>
    <row r="46" spans="1:3" ht="15.75" x14ac:dyDescent="0.25">
      <c r="A46" s="19" t="s">
        <v>43</v>
      </c>
      <c r="B46" s="16" t="s">
        <v>44</v>
      </c>
      <c r="C46" s="28">
        <v>4642.2449999999999</v>
      </c>
    </row>
    <row r="47" spans="1:3" ht="15.75" x14ac:dyDescent="0.25">
      <c r="A47" s="19" t="s">
        <v>45</v>
      </c>
      <c r="B47" s="16" t="s">
        <v>46</v>
      </c>
      <c r="C47" s="28">
        <v>1876.8</v>
      </c>
    </row>
    <row r="48" spans="1:3" ht="15.75" x14ac:dyDescent="0.25">
      <c r="A48" s="19" t="s">
        <v>47</v>
      </c>
      <c r="B48" s="16" t="s">
        <v>48</v>
      </c>
      <c r="C48" s="28">
        <v>1924.9160000000002</v>
      </c>
    </row>
    <row r="49" spans="1:3" ht="15.75" x14ac:dyDescent="0.25">
      <c r="A49" s="19" t="s">
        <v>49</v>
      </c>
      <c r="B49" s="16" t="s">
        <v>50</v>
      </c>
      <c r="C49" s="28">
        <v>559.83899999999994</v>
      </c>
    </row>
    <row r="50" spans="1:3" ht="31.5" x14ac:dyDescent="0.25">
      <c r="A50" s="19" t="s">
        <v>51</v>
      </c>
      <c r="B50" s="16" t="s">
        <v>52</v>
      </c>
      <c r="C50" s="28">
        <v>5576.6879999999992</v>
      </c>
    </row>
    <row r="51" spans="1:3" ht="15.75" x14ac:dyDescent="0.25">
      <c r="A51" s="19" t="s">
        <v>53</v>
      </c>
      <c r="B51" s="16" t="s">
        <v>54</v>
      </c>
      <c r="C51" s="28">
        <v>7410.1279999999988</v>
      </c>
    </row>
    <row r="52" spans="1:3" ht="15.75" x14ac:dyDescent="0.25">
      <c r="A52" s="19"/>
      <c r="B52" s="21" t="s">
        <v>55</v>
      </c>
      <c r="C52" s="28">
        <v>291.46500000000003</v>
      </c>
    </row>
    <row r="53" spans="1:3" ht="15.75" x14ac:dyDescent="0.25">
      <c r="A53" s="19"/>
      <c r="B53" s="17" t="s">
        <v>56</v>
      </c>
      <c r="C53" s="29">
        <f>SUM(C41:C52)</f>
        <v>35677.217999999993</v>
      </c>
    </row>
    <row r="54" spans="1:3" ht="15.75" x14ac:dyDescent="0.25">
      <c r="A54" s="19"/>
      <c r="B54" s="17" t="s">
        <v>57</v>
      </c>
      <c r="C54" s="28"/>
    </row>
    <row r="55" spans="1:3" ht="31.5" x14ac:dyDescent="0.25">
      <c r="A55" s="19" t="s">
        <v>58</v>
      </c>
      <c r="B55" s="16" t="s">
        <v>59</v>
      </c>
      <c r="C55" s="28"/>
    </row>
    <row r="56" spans="1:3" s="7" customFormat="1" ht="14.25" customHeight="1" x14ac:dyDescent="0.25">
      <c r="A56" s="22"/>
      <c r="B56" s="16" t="s">
        <v>60</v>
      </c>
      <c r="C56" s="30">
        <v>9691.5</v>
      </c>
    </row>
    <row r="57" spans="1:3" s="7" customFormat="1" ht="13.5" customHeight="1" x14ac:dyDescent="0.25">
      <c r="A57" s="22"/>
      <c r="B57" s="16" t="s">
        <v>61</v>
      </c>
      <c r="C57" s="30">
        <v>7456.8</v>
      </c>
    </row>
    <row r="58" spans="1:3" s="7" customFormat="1" ht="14.25" customHeight="1" x14ac:dyDescent="0.25">
      <c r="A58" s="22"/>
      <c r="B58" s="16" t="s">
        <v>62</v>
      </c>
      <c r="C58" s="30">
        <v>3950.7000000000003</v>
      </c>
    </row>
    <row r="59" spans="1:3" s="7" customFormat="1" ht="18" customHeight="1" x14ac:dyDescent="0.25">
      <c r="A59" s="22"/>
      <c r="B59" s="16" t="s">
        <v>63</v>
      </c>
      <c r="C59" s="30">
        <v>276.89999999999998</v>
      </c>
    </row>
    <row r="60" spans="1:3" s="7" customFormat="1" ht="15" customHeight="1" x14ac:dyDescent="0.25">
      <c r="A60" s="22"/>
      <c r="B60" s="16" t="s">
        <v>64</v>
      </c>
      <c r="C60" s="30">
        <v>542.13</v>
      </c>
    </row>
    <row r="61" spans="1:3" ht="15.75" x14ac:dyDescent="0.25">
      <c r="A61" s="19" t="s">
        <v>65</v>
      </c>
      <c r="B61" s="16" t="s">
        <v>66</v>
      </c>
      <c r="C61" s="28">
        <v>232.41</v>
      </c>
    </row>
    <row r="62" spans="1:3" ht="15.75" x14ac:dyDescent="0.25">
      <c r="A62" s="19"/>
      <c r="B62" s="17" t="s">
        <v>67</v>
      </c>
      <c r="C62" s="29">
        <f>SUM(C56:C61)</f>
        <v>22150.440000000002</v>
      </c>
    </row>
    <row r="63" spans="1:3" ht="15.75" x14ac:dyDescent="0.25">
      <c r="A63" s="19"/>
      <c r="B63" s="17" t="s">
        <v>68</v>
      </c>
      <c r="C63" s="28"/>
    </row>
    <row r="64" spans="1:3" ht="15.75" x14ac:dyDescent="0.25">
      <c r="A64" s="19" t="s">
        <v>69</v>
      </c>
      <c r="B64" s="16" t="s">
        <v>70</v>
      </c>
      <c r="C64" s="28">
        <v>4166.2350000000006</v>
      </c>
    </row>
    <row r="65" spans="1:3" ht="15.75" x14ac:dyDescent="0.25">
      <c r="A65" s="19" t="s">
        <v>71</v>
      </c>
      <c r="B65" s="16" t="s">
        <v>72</v>
      </c>
      <c r="C65" s="28">
        <v>1388.7450000000001</v>
      </c>
    </row>
    <row r="66" spans="1:3" ht="15.75" x14ac:dyDescent="0.25">
      <c r="A66" s="19" t="s">
        <v>73</v>
      </c>
      <c r="B66" s="16" t="s">
        <v>74</v>
      </c>
      <c r="C66" s="28">
        <v>7040.88</v>
      </c>
    </row>
    <row r="67" spans="1:3" ht="31.5" x14ac:dyDescent="0.25">
      <c r="A67" s="19" t="s">
        <v>75</v>
      </c>
      <c r="B67" s="16" t="s">
        <v>76</v>
      </c>
      <c r="C67" s="28">
        <v>2777.4900000000002</v>
      </c>
    </row>
    <row r="68" spans="1:3" ht="15.75" x14ac:dyDescent="0.25">
      <c r="A68" s="19"/>
      <c r="B68" s="17" t="s">
        <v>77</v>
      </c>
      <c r="C68" s="29">
        <f>SUM(C64:C67)</f>
        <v>15373.35</v>
      </c>
    </row>
    <row r="69" spans="1:3" ht="15.75" x14ac:dyDescent="0.25">
      <c r="A69" s="19"/>
      <c r="B69" s="17" t="s">
        <v>78</v>
      </c>
      <c r="C69" s="28"/>
    </row>
    <row r="70" spans="1:3" ht="31.5" x14ac:dyDescent="0.25">
      <c r="A70" s="19" t="s">
        <v>79</v>
      </c>
      <c r="B70" s="16" t="s">
        <v>80</v>
      </c>
      <c r="C70" s="28">
        <v>7132.3199999999988</v>
      </c>
    </row>
    <row r="71" spans="1:3" ht="15.75" x14ac:dyDescent="0.25">
      <c r="A71" s="19" t="s">
        <v>81</v>
      </c>
      <c r="B71" s="16" t="s">
        <v>82</v>
      </c>
      <c r="C71" s="28">
        <v>1988.8199999999995</v>
      </c>
    </row>
    <row r="72" spans="1:3" ht="15.75" x14ac:dyDescent="0.25">
      <c r="A72" s="19"/>
      <c r="B72" s="17" t="s">
        <v>83</v>
      </c>
      <c r="C72" s="29">
        <f>SUM(C70:C71)</f>
        <v>9121.1399999999976</v>
      </c>
    </row>
    <row r="73" spans="1:3" ht="15.75" x14ac:dyDescent="0.25">
      <c r="A73" s="23" t="s">
        <v>84</v>
      </c>
      <c r="B73" s="17" t="s">
        <v>85</v>
      </c>
      <c r="C73" s="29">
        <v>987.02</v>
      </c>
    </row>
    <row r="74" spans="1:3" ht="15.75" x14ac:dyDescent="0.25">
      <c r="A74" s="23" t="s">
        <v>86</v>
      </c>
      <c r="B74" s="17" t="s">
        <v>87</v>
      </c>
      <c r="C74" s="29">
        <v>1050.886</v>
      </c>
    </row>
    <row r="75" spans="1:3" ht="15.75" x14ac:dyDescent="0.25">
      <c r="A75" s="19"/>
      <c r="B75" s="17" t="s">
        <v>88</v>
      </c>
      <c r="C75" s="28"/>
    </row>
    <row r="76" spans="1:3" ht="15.75" x14ac:dyDescent="0.25">
      <c r="A76" s="19" t="s">
        <v>89</v>
      </c>
      <c r="B76" s="16" t="s">
        <v>90</v>
      </c>
      <c r="C76" s="28">
        <v>4045.1999999999994</v>
      </c>
    </row>
    <row r="77" spans="1:3" ht="15.75" x14ac:dyDescent="0.25">
      <c r="A77" s="19" t="s">
        <v>91</v>
      </c>
      <c r="B77" s="16" t="s">
        <v>92</v>
      </c>
      <c r="C77" s="28">
        <v>5368.44</v>
      </c>
    </row>
    <row r="78" spans="1:3" ht="31.5" x14ac:dyDescent="0.25">
      <c r="A78" s="19"/>
      <c r="B78" s="16" t="s">
        <v>93</v>
      </c>
      <c r="C78" s="28">
        <v>3938.52</v>
      </c>
    </row>
    <row r="79" spans="1:3" ht="31.5" x14ac:dyDescent="0.25">
      <c r="A79" s="19"/>
      <c r="B79" s="16" t="s">
        <v>94</v>
      </c>
      <c r="C79" s="28">
        <v>3938.52</v>
      </c>
    </row>
    <row r="80" spans="1:3" ht="31.5" x14ac:dyDescent="0.25">
      <c r="A80" s="19"/>
      <c r="B80" s="16" t="s">
        <v>95</v>
      </c>
      <c r="C80" s="28">
        <v>3938.52</v>
      </c>
    </row>
    <row r="81" spans="1:3" ht="14.45" customHeight="1" x14ac:dyDescent="0.25">
      <c r="A81" s="19"/>
      <c r="B81" s="16" t="s">
        <v>96</v>
      </c>
      <c r="C81" s="28">
        <v>17028</v>
      </c>
    </row>
    <row r="82" spans="1:3" ht="16.5" customHeight="1" x14ac:dyDescent="0.25">
      <c r="A82" s="19"/>
      <c r="B82" s="16" t="s">
        <v>97</v>
      </c>
      <c r="C82" s="28">
        <v>18280.080000000002</v>
      </c>
    </row>
    <row r="83" spans="1:3" ht="15.75" x14ac:dyDescent="0.25">
      <c r="A83" s="19"/>
      <c r="B83" s="17" t="s">
        <v>98</v>
      </c>
      <c r="C83" s="29">
        <f>SUM(C76:C82)</f>
        <v>56537.279999999999</v>
      </c>
    </row>
    <row r="84" spans="1:3" ht="15.75" x14ac:dyDescent="0.25">
      <c r="A84" s="19"/>
      <c r="B84" s="17" t="s">
        <v>99</v>
      </c>
      <c r="C84" s="28"/>
    </row>
    <row r="85" spans="1:3" ht="31.5" x14ac:dyDescent="0.25">
      <c r="A85" s="19" t="s">
        <v>100</v>
      </c>
      <c r="B85" s="17" t="s">
        <v>101</v>
      </c>
      <c r="C85" s="28">
        <v>0</v>
      </c>
    </row>
    <row r="86" spans="1:3" ht="31.5" x14ac:dyDescent="0.25">
      <c r="A86" s="25"/>
      <c r="B86" s="26" t="s">
        <v>102</v>
      </c>
      <c r="C86" s="39">
        <v>485.56</v>
      </c>
    </row>
    <row r="87" spans="1:3" ht="15.75" x14ac:dyDescent="0.25">
      <c r="A87" s="24"/>
      <c r="B87" s="27" t="s">
        <v>103</v>
      </c>
      <c r="C87" s="28">
        <v>0</v>
      </c>
    </row>
    <row r="88" spans="1:3" ht="15.75" x14ac:dyDescent="0.25">
      <c r="A88" s="24" t="s">
        <v>104</v>
      </c>
      <c r="B88" s="26" t="s">
        <v>105</v>
      </c>
      <c r="C88" s="39"/>
    </row>
    <row r="89" spans="1:3" ht="15.75" x14ac:dyDescent="0.25">
      <c r="A89" s="24" t="s">
        <v>106</v>
      </c>
      <c r="B89" s="26" t="s">
        <v>107</v>
      </c>
      <c r="C89" s="39"/>
    </row>
    <row r="90" spans="1:3" ht="15.75" x14ac:dyDescent="0.25">
      <c r="A90" s="24" t="s">
        <v>108</v>
      </c>
      <c r="B90" s="26" t="s">
        <v>109</v>
      </c>
      <c r="C90" s="39"/>
    </row>
    <row r="91" spans="1:3" ht="20.25" customHeight="1" x14ac:dyDescent="0.25">
      <c r="A91" s="19" t="s">
        <v>110</v>
      </c>
      <c r="B91" s="17" t="s">
        <v>111</v>
      </c>
      <c r="C91" s="28">
        <v>0</v>
      </c>
    </row>
    <row r="92" spans="1:3" ht="31.5" x14ac:dyDescent="0.25">
      <c r="A92" s="24"/>
      <c r="B92" s="16" t="s">
        <v>112</v>
      </c>
      <c r="C92" s="28">
        <v>584.09999999999991</v>
      </c>
    </row>
    <row r="93" spans="1:3" ht="15.75" x14ac:dyDescent="0.25">
      <c r="A93" s="24"/>
      <c r="B93" s="16" t="s">
        <v>113</v>
      </c>
      <c r="C93" s="28">
        <v>2100</v>
      </c>
    </row>
    <row r="94" spans="1:3" ht="15.75" x14ac:dyDescent="0.25">
      <c r="A94" s="19"/>
      <c r="B94" s="26" t="s">
        <v>114</v>
      </c>
      <c r="C94" s="28">
        <v>584.09999999999991</v>
      </c>
    </row>
    <row r="95" spans="1:3" ht="15.75" x14ac:dyDescent="0.25">
      <c r="A95" s="19"/>
      <c r="B95" s="25" t="s">
        <v>113</v>
      </c>
      <c r="C95" s="28">
        <v>2100</v>
      </c>
    </row>
    <row r="96" spans="1:3" ht="31.5" x14ac:dyDescent="0.25">
      <c r="A96" s="19"/>
      <c r="B96" s="26" t="s">
        <v>115</v>
      </c>
      <c r="C96" s="28">
        <v>360</v>
      </c>
    </row>
    <row r="97" spans="1:3" ht="31.5" x14ac:dyDescent="0.25">
      <c r="A97" s="19"/>
      <c r="B97" s="21" t="s">
        <v>116</v>
      </c>
      <c r="C97" s="39"/>
    </row>
    <row r="98" spans="1:3" ht="15.75" x14ac:dyDescent="0.25">
      <c r="A98" s="19"/>
      <c r="B98" s="16" t="s">
        <v>117</v>
      </c>
      <c r="C98" s="28">
        <v>1599</v>
      </c>
    </row>
    <row r="99" spans="1:3" ht="15.75" x14ac:dyDescent="0.25">
      <c r="A99" s="19"/>
      <c r="B99" s="21" t="s">
        <v>118</v>
      </c>
      <c r="C99" s="39"/>
    </row>
    <row r="100" spans="1:3" ht="15.75" x14ac:dyDescent="0.25">
      <c r="A100" s="19"/>
      <c r="B100" s="25" t="s">
        <v>119</v>
      </c>
      <c r="C100" s="28">
        <v>627.14400000000001</v>
      </c>
    </row>
    <row r="101" spans="1:3" ht="31.5" x14ac:dyDescent="0.25">
      <c r="A101" s="19"/>
      <c r="B101" s="26" t="s">
        <v>120</v>
      </c>
      <c r="C101" s="28">
        <v>1544.5840000000001</v>
      </c>
    </row>
    <row r="102" spans="1:3" ht="15.75" x14ac:dyDescent="0.25">
      <c r="A102" s="19"/>
      <c r="B102" s="25" t="s">
        <v>121</v>
      </c>
      <c r="C102" s="28">
        <v>800</v>
      </c>
    </row>
    <row r="103" spans="1:3" ht="18.75" customHeight="1" x14ac:dyDescent="0.25">
      <c r="A103" s="19"/>
      <c r="B103" s="26" t="s">
        <v>122</v>
      </c>
      <c r="C103" s="28">
        <v>389.4</v>
      </c>
    </row>
    <row r="104" spans="1:3" ht="15.75" x14ac:dyDescent="0.25">
      <c r="A104" s="19"/>
      <c r="B104" s="17" t="s">
        <v>123</v>
      </c>
      <c r="C104" s="29">
        <f>SUM(C85:C103)</f>
        <v>11173.888000000001</v>
      </c>
    </row>
    <row r="105" spans="1:3" ht="15.75" x14ac:dyDescent="0.25">
      <c r="A105" s="23"/>
      <c r="B105" s="17" t="s">
        <v>124</v>
      </c>
      <c r="C105" s="29">
        <f>28666.44*0.75</f>
        <v>21499.829999999998</v>
      </c>
    </row>
    <row r="106" spans="1:3" ht="15.75" x14ac:dyDescent="0.25">
      <c r="A106" s="16"/>
      <c r="B106" s="17" t="s">
        <v>133</v>
      </c>
      <c r="C106" s="29">
        <f>C39+C53+C62+C68+C72+C73+C74+C83+C104+C105</f>
        <v>197140.291</v>
      </c>
    </row>
    <row r="107" spans="1:3" s="18" customFormat="1" ht="15.75" x14ac:dyDescent="0.25">
      <c r="A107" s="31"/>
      <c r="B107" s="32" t="s">
        <v>129</v>
      </c>
      <c r="C107" s="33">
        <v>163837.68</v>
      </c>
    </row>
    <row r="108" spans="1:3" s="15" customFormat="1" ht="15.75" x14ac:dyDescent="0.25">
      <c r="A108" s="31"/>
      <c r="B108" s="32" t="s">
        <v>130</v>
      </c>
      <c r="C108" s="33">
        <v>162844.57</v>
      </c>
    </row>
    <row r="109" spans="1:3" s="15" customFormat="1" ht="15.75" x14ac:dyDescent="0.25">
      <c r="A109" s="34"/>
      <c r="B109" s="32" t="s">
        <v>132</v>
      </c>
      <c r="C109" s="35">
        <f>C108-C106</f>
        <v>-34295.72099999999</v>
      </c>
    </row>
    <row r="110" spans="1:3" s="15" customFormat="1" ht="15.75" x14ac:dyDescent="0.25">
      <c r="A110" s="34"/>
      <c r="B110" s="32" t="s">
        <v>131</v>
      </c>
      <c r="C110" s="35">
        <f>C31+C109</f>
        <v>-42178.340999999993</v>
      </c>
    </row>
    <row r="111" spans="1:3" s="18" customFormat="1" ht="15.75" x14ac:dyDescent="0.25">
      <c r="A111" s="36"/>
      <c r="C111" s="37"/>
    </row>
    <row r="112" spans="1:3" s="18" customFormat="1" ht="15.75" x14ac:dyDescent="0.25">
      <c r="A112" s="36"/>
      <c r="C112" s="37"/>
    </row>
    <row r="113" spans="1:3" s="8" customFormat="1" ht="15.75" x14ac:dyDescent="0.25">
      <c r="A113" s="41"/>
      <c r="B113" s="41"/>
      <c r="C113" s="9"/>
    </row>
    <row r="114" spans="1:3" s="8" customFormat="1" ht="15.75" x14ac:dyDescent="0.25">
      <c r="A114" s="41"/>
      <c r="B114" s="41"/>
      <c r="C114" s="9"/>
    </row>
    <row r="115" spans="1:3" s="8" customFormat="1" ht="15.75" x14ac:dyDescent="0.25">
      <c r="A115" s="38"/>
      <c r="C115" s="9"/>
    </row>
    <row r="116" spans="1:3" s="8" customFormat="1" ht="15.75" x14ac:dyDescent="0.25">
      <c r="A116" s="43"/>
      <c r="B116" s="43"/>
      <c r="C116" s="9"/>
    </row>
    <row r="117" spans="1:3" s="8" customFormat="1" ht="15.75" x14ac:dyDescent="0.25">
      <c r="A117" s="38"/>
      <c r="C117" s="9"/>
    </row>
    <row r="118" spans="1:3" s="8" customFormat="1" ht="15.75" x14ac:dyDescent="0.25">
      <c r="A118" s="40"/>
      <c r="B118" s="40"/>
      <c r="C118" s="9"/>
    </row>
    <row r="119" spans="1:3" s="8" customFormat="1" ht="15.75" x14ac:dyDescent="0.25">
      <c r="A119" s="38"/>
      <c r="C119" s="9"/>
    </row>
    <row r="120" spans="1:3" s="8" customFormat="1" ht="15.75" x14ac:dyDescent="0.25">
      <c r="A120" s="40"/>
      <c r="B120" s="40"/>
      <c r="C120" s="9"/>
    </row>
    <row r="121" spans="1:3" s="18" customFormat="1" ht="15.75" x14ac:dyDescent="0.25">
      <c r="C121" s="37"/>
    </row>
    <row r="122" spans="1:3" s="18" customFormat="1" ht="15.75" x14ac:dyDescent="0.25">
      <c r="C122" s="37"/>
    </row>
    <row r="123" spans="1:3" s="18" customFormat="1" ht="15.75" x14ac:dyDescent="0.25">
      <c r="C123" s="37"/>
    </row>
    <row r="124" spans="1:3" s="18" customFormat="1" ht="15.75" x14ac:dyDescent="0.25">
      <c r="C124" s="37"/>
    </row>
    <row r="125" spans="1:3" s="18" customFormat="1" ht="15.75" x14ac:dyDescent="0.25">
      <c r="C125" s="37"/>
    </row>
    <row r="126" spans="1:3" s="18" customFormat="1" ht="15.75" x14ac:dyDescent="0.25">
      <c r="C126" s="37"/>
    </row>
    <row r="127" spans="1:3" s="18" customFormat="1" ht="15.75" x14ac:dyDescent="0.25">
      <c r="C127" s="37"/>
    </row>
  </sheetData>
  <mergeCells count="8">
    <mergeCell ref="A118:B118"/>
    <mergeCell ref="A120:B120"/>
    <mergeCell ref="A113:B113"/>
    <mergeCell ref="A114:B114"/>
    <mergeCell ref="A27:B27"/>
    <mergeCell ref="A28:B28"/>
    <mergeCell ref="A29:B29"/>
    <mergeCell ref="A116:B11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2024-02-14T07:22:19Z</dcterms:created>
  <dcterms:modified xsi:type="dcterms:W3CDTF">2024-03-15T06:25:25Z</dcterms:modified>
</cp:coreProperties>
</file>