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ERVER\Documents\ОТЧЕТ 2024\Отчет ЖЭК6 2024\Д.Пролетариата\"/>
    </mc:Choice>
  </mc:AlternateContent>
  <bookViews>
    <workbookView xWindow="0" yWindow="0" windowWidth="28800" windowHeight="1239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8" i="1" l="1"/>
  <c r="C127" i="1"/>
  <c r="C121" i="1" l="1"/>
  <c r="C86" i="1"/>
  <c r="C73" i="1"/>
  <c r="C58" i="1"/>
  <c r="C48" i="1"/>
  <c r="C39" i="1"/>
  <c r="C15" i="1"/>
  <c r="C124" i="1" l="1"/>
</calcChain>
</file>

<file path=xl/comments1.xml><?xml version="1.0" encoding="utf-8"?>
<comments xmlns="http://schemas.openxmlformats.org/spreadsheetml/2006/main">
  <authors>
    <author>NAV</author>
  </authors>
  <commentList>
    <comment ref="B13" authorId="0" shapeId="0">
      <text>
        <r>
          <rPr>
            <sz val="9"/>
            <color indexed="81"/>
            <rFont val="Tahoma"/>
            <family val="2"/>
            <charset val="204"/>
          </rPr>
          <t xml:space="preserve">Протирка стен, дверей, плафонов, оконных решеток, отопит.приборов, чердачных лестниц, шкафов для эл.счетчиков, почтовых ящиков
</t>
        </r>
      </text>
    </comment>
    <comment ref="B64" authorId="0" shapeId="0">
      <text>
        <r>
          <rPr>
            <b/>
            <sz val="9"/>
            <color indexed="81"/>
            <rFont val="Tahoma"/>
            <family val="2"/>
            <charset val="204"/>
          </rPr>
          <t>в поъездах, подвалах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<sst xmlns="http://schemas.openxmlformats.org/spreadsheetml/2006/main" count="144" uniqueCount="133">
  <si>
    <t>№ п/п</t>
  </si>
  <si>
    <t>Наименование выполняемых работ</t>
  </si>
  <si>
    <t xml:space="preserve"> Содержание помещений общего пользования</t>
  </si>
  <si>
    <t>Влажное подметание лестничных площадок и марш. нижних 2ух эт.</t>
  </si>
  <si>
    <t>Влажное подметание лестничных площадок и маршей выше 2ого эт.</t>
  </si>
  <si>
    <t>Мытье лестничных площадок и маршей  нижних 2ух этажей</t>
  </si>
  <si>
    <t>Мытье лестничных площадок и маршей  выше 2ого эт.</t>
  </si>
  <si>
    <t xml:space="preserve">Влажная протирка поверхностей конструкций лестничной клетки </t>
  </si>
  <si>
    <t>Мытье окон</t>
  </si>
  <si>
    <t>ИТОГО</t>
  </si>
  <si>
    <t>2</t>
  </si>
  <si>
    <t>Содержание чердака, подвала, кровли</t>
  </si>
  <si>
    <t xml:space="preserve">Очистка чердака от мусора  </t>
  </si>
  <si>
    <t xml:space="preserve">Очистка  подвалов от мусора  </t>
  </si>
  <si>
    <t>Уборка кровель от мусора</t>
  </si>
  <si>
    <t>Удаление с крыш мусора</t>
  </si>
  <si>
    <t>4</t>
  </si>
  <si>
    <t>Сбор, вывоз и захоронение твердых бытовых отходов</t>
  </si>
  <si>
    <t>5</t>
  </si>
  <si>
    <t xml:space="preserve"> Содержание мусоропровода</t>
  </si>
  <si>
    <t>Уборка и дезинфекция клапанов</t>
  </si>
  <si>
    <t>Влажное подметание пола камер</t>
  </si>
  <si>
    <t>Удаление мусора из камер (выкатка контейнеров)</t>
  </si>
  <si>
    <t>Дезинфекция мусоросборников</t>
  </si>
  <si>
    <t>Дезинфекция мусороприемных камер</t>
  </si>
  <si>
    <t>Устранение засоров</t>
  </si>
  <si>
    <t xml:space="preserve">ИТОГО </t>
  </si>
  <si>
    <t>3</t>
  </si>
  <si>
    <t>Уборка придомовой территории в летний период</t>
  </si>
  <si>
    <t xml:space="preserve">Подметание пешеходных дорожек, крылец, площадок подъездных, бардюр в летний период </t>
  </si>
  <si>
    <t xml:space="preserve">Уборка листьев и сучьев с газонов в летний период </t>
  </si>
  <si>
    <t xml:space="preserve">Уборка случайного мусора с территории в летний период </t>
  </si>
  <si>
    <t>Уборка контейнерной площадки в летний период</t>
  </si>
  <si>
    <t>Уборка урн в летний период</t>
  </si>
  <si>
    <t>Уборка территории после кошения</t>
  </si>
  <si>
    <t>Сгребание травы с газона после кошения</t>
  </si>
  <si>
    <t>Уборка придомовой территории в зимний период</t>
  </si>
  <si>
    <t>Уборка урн в зимний период</t>
  </si>
  <si>
    <t>Уборка контейнерной площадки в зимний период</t>
  </si>
  <si>
    <t>Подметание снега толщиной при снегопаде более 2 см пешеходных дорожек, крылец, бордюр, площадок, отмостки</t>
  </si>
  <si>
    <t xml:space="preserve">Подметание снега толщиной без снегопада до 2 см пешеходных дорожек, крылец, бордюр, площадок </t>
  </si>
  <si>
    <t>Сдвижка и подметание территории в зимний период. Механизированная уборка проезда</t>
  </si>
  <si>
    <t>Посыпка пешеходных дорожек и проездов противогололедным материалом (крыльца, 1/2 бордюры, площадка у подъезда, дорожки)</t>
  </si>
  <si>
    <t xml:space="preserve">Очистка  крылец, площадок, бордюр, отмосток и части пешеходных дорожек от наледи и льда </t>
  </si>
  <si>
    <t>Кошение газонов</t>
  </si>
  <si>
    <t>6</t>
  </si>
  <si>
    <t>Ремонт, регулировка, промывка, испытание, консервация, расконсервация системы отопления</t>
  </si>
  <si>
    <t>осмотр системы ЦО</t>
  </si>
  <si>
    <t>осмотр ЦО</t>
  </si>
  <si>
    <t>промывка трубопроводов системы отопления</t>
  </si>
  <si>
    <t>испытание трубопроводов систем отопления ЦО</t>
  </si>
  <si>
    <t>консервация и расконсервация ЦО</t>
  </si>
  <si>
    <t>регулировка и наладка системы ЦО</t>
  </si>
  <si>
    <t>ликвидация воздушных пробок в стояке отопления</t>
  </si>
  <si>
    <t>7</t>
  </si>
  <si>
    <t xml:space="preserve"> Подготовка многоквартирного дома к сезонной эксплуатации</t>
  </si>
  <si>
    <t>Ремонт просевшей отмостки</t>
  </si>
  <si>
    <t>Проверка состояния и ремонт продухов в цоколях здания</t>
  </si>
  <si>
    <t>Замена разбитых стекол окон и дверей в помещениях общего пользования</t>
  </si>
  <si>
    <t>Ремонт и укрепление входных дверей, окон и слуховых окон</t>
  </si>
  <si>
    <t>Замена ламп освещения в местах общего пользования</t>
  </si>
  <si>
    <t xml:space="preserve">Замена ламп освещения внутриквартального </t>
  </si>
  <si>
    <t>8</t>
  </si>
  <si>
    <t xml:space="preserve"> Проведение технических осмотров и мелкий ремонт</t>
  </si>
  <si>
    <t>Проведение технических осмотров и устранение неисправностей конструктивных элементов, прочистка засоренных вентканалов в пределах доступности</t>
  </si>
  <si>
    <t>Проведение тех. осмотров и устранение неисправностей эл.технических устройств</t>
  </si>
  <si>
    <t>Проведение технических осмотров и устранение незначительных неисправностей систем ВиК</t>
  </si>
  <si>
    <t>Ершение канализационного выпуска</t>
  </si>
  <si>
    <t>Ершение кухонных стояков</t>
  </si>
  <si>
    <t>9</t>
  </si>
  <si>
    <t>Аварийное обслуживание внутридомового инжен. сантехнич. и эл. технического оборудования</t>
  </si>
  <si>
    <t>10</t>
  </si>
  <si>
    <t>Диспетчерское обслуживание</t>
  </si>
  <si>
    <t>11</t>
  </si>
  <si>
    <t>Дератизация подвала</t>
  </si>
  <si>
    <t>12</t>
  </si>
  <si>
    <t>Дезинсекция подвала</t>
  </si>
  <si>
    <t>13</t>
  </si>
  <si>
    <t xml:space="preserve"> Поверка и обслуживание общедомовых приборов учета</t>
  </si>
  <si>
    <t>Обслуживание общедомовых приборов учета тепла</t>
  </si>
  <si>
    <t>Обслуживание общедомовых приборов учета воды</t>
  </si>
  <si>
    <t xml:space="preserve">Снятие показаний, обработка информации, занесение в компьютер, передпча данных в ресурсоснабжающую организацию (вода) </t>
  </si>
  <si>
    <t xml:space="preserve">Снятие показаний, обработка информации, занесение в компьютер, передпча данных в ресурсоснабжающую организацию (тепло) </t>
  </si>
  <si>
    <t xml:space="preserve">Снятие показаний, обработка информации, занесение в компьютер, передпча данных в ресурсоснабжающую организацию (электроэнергия) </t>
  </si>
  <si>
    <t>Поверка общедомового счетчика тепла (разделили плату на 4 года)</t>
  </si>
  <si>
    <t>Поверка общедомового счетчика воды</t>
  </si>
  <si>
    <t>14</t>
  </si>
  <si>
    <t xml:space="preserve"> Текущий ремонт (непредвиденные работы)</t>
  </si>
  <si>
    <t>Текущий ремонт электрооборудования</t>
  </si>
  <si>
    <t>смена светильника "Луч"</t>
  </si>
  <si>
    <t>замена светодиодного светильника Cobra 50 Вт (после восстановления) с применением автовышки 1 подъезд</t>
  </si>
  <si>
    <t>стоимость работы автовышки</t>
  </si>
  <si>
    <t>Текущий ремонт систем ВиК</t>
  </si>
  <si>
    <t xml:space="preserve">устранение засора канализационного коллектора Ду 100 мм </t>
  </si>
  <si>
    <t>устранение течи канализации Ду 100 мм в подвале лентопилом</t>
  </si>
  <si>
    <t>устранение засора канализационного коллектора Ду 100 мм 3,2 пп</t>
  </si>
  <si>
    <t>ершение участка канализации подвал</t>
  </si>
  <si>
    <t>устранение засора  канализационного коллектора Ду 110 мм (2,3пп)</t>
  </si>
  <si>
    <t>засыпка дресвой ямы на крыльце</t>
  </si>
  <si>
    <t>замена фильтра Ду 25мм рамка ввода ХВС</t>
  </si>
  <si>
    <t>установка прокладка 3/4 в р/в</t>
  </si>
  <si>
    <t>устранение засора канализационного выпуска Ду 100 мм</t>
  </si>
  <si>
    <t>Текущий ремонт систем конструктивных элементов</t>
  </si>
  <si>
    <t xml:space="preserve">очистка козырьков входа от снега (3 шт) </t>
  </si>
  <si>
    <t>очиистка кровли и балконных козырьков от снежных наносов с кровли</t>
  </si>
  <si>
    <t>Дополнительная механизированная уборка территории от снега</t>
  </si>
  <si>
    <t>навеска дверного полотна  со врезкой петель (чердачное дв.полотно)</t>
  </si>
  <si>
    <t>закрытие вент.шахты сеткой</t>
  </si>
  <si>
    <t>засыпка провала крыльца дресвой</t>
  </si>
  <si>
    <t>ремонт скамейки брус 5*8*2000</t>
  </si>
  <si>
    <t>ремонт бетонного крыльца 1,3 подъезды</t>
  </si>
  <si>
    <t>подсыпка дресвой</t>
  </si>
  <si>
    <t>бетонирование</t>
  </si>
  <si>
    <t>Покраска контейнера</t>
  </si>
  <si>
    <t>очистка кровли от мусора</t>
  </si>
  <si>
    <t>ремонт мягкой кровли в 1 слой Технониколь</t>
  </si>
  <si>
    <t>промазка швов и трещин битумной мастикой</t>
  </si>
  <si>
    <t>стоимость работы телевышки</t>
  </si>
  <si>
    <t>заделка отверстий в полу подъезда монтажной пеной и песчано-цементным раствором</t>
  </si>
  <si>
    <t>закрытие продуха пеноплексом повторно</t>
  </si>
  <si>
    <t>17</t>
  </si>
  <si>
    <t>Содержание антенн и запирающих устройств</t>
  </si>
  <si>
    <t>15</t>
  </si>
  <si>
    <t>Управление многоквартирным домом</t>
  </si>
  <si>
    <t>Сумма затрат по дому в год</t>
  </si>
  <si>
    <t>по управлению и обслуживанию</t>
  </si>
  <si>
    <t>МКД по ул.Диктатуры Пролетариата 18</t>
  </si>
  <si>
    <t xml:space="preserve">Отчет за 2024 г </t>
  </si>
  <si>
    <t>Результат на 01.01.2024 ("+"- экономия, "-" - перерасход)</t>
  </si>
  <si>
    <t xml:space="preserve">Итого начислено населению </t>
  </si>
  <si>
    <t xml:space="preserve">Итого оплачено населением </t>
  </si>
  <si>
    <t>Результат накоплением "+" - экономия "-" - перерасход</t>
  </si>
  <si>
    <t>Результат за 2024 год "+" - экономия "-" - перерасход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</si>
</sst>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8"/>
      <name val="Arial"/>
      <family val="2"/>
      <charset val="204"/>
    </font>
    <font>
      <sz val="12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36">
    <xf numFmtId="0" fontId="0" fillId="0" borderId="0" xfId="0"/>
    <xf numFmtId="0" fontId="4" fillId="0" borderId="0" xfId="0" applyFont="1"/>
    <xf numFmtId="2" fontId="4" fillId="0" borderId="0" xfId="0" applyNumberFormat="1" applyFont="1" applyFill="1" applyBorder="1" applyAlignment="1">
      <alignment vertical="center"/>
    </xf>
    <xf numFmtId="0" fontId="4" fillId="0" borderId="0" xfId="0" applyFont="1" applyFill="1"/>
    <xf numFmtId="0" fontId="7" fillId="0" borderId="0" xfId="2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wrapText="1"/>
    </xf>
    <xf numFmtId="0" fontId="9" fillId="0" borderId="0" xfId="0" applyFont="1"/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vertical="top"/>
    </xf>
    <xf numFmtId="0" fontId="9" fillId="0" borderId="0" xfId="0" applyFont="1" applyAlignment="1">
      <alignment wrapText="1"/>
    </xf>
    <xf numFmtId="0" fontId="9" fillId="0" borderId="0" xfId="0" applyFont="1" applyAlignment="1">
      <alignment vertical="top"/>
    </xf>
    <xf numFmtId="0" fontId="4" fillId="0" borderId="1" xfId="2" applyFont="1" applyBorder="1" applyAlignment="1">
      <alignment horizontal="center"/>
    </xf>
    <xf numFmtId="0" fontId="7" fillId="0" borderId="1" xfId="2" applyFont="1" applyBorder="1"/>
    <xf numFmtId="0" fontId="4" fillId="0" borderId="0" xfId="0" applyFont="1" applyFill="1" applyAlignment="1">
      <alignment horizontal="center"/>
    </xf>
    <xf numFmtId="2" fontId="4" fillId="0" borderId="0" xfId="0" applyNumberFormat="1" applyFont="1" applyFill="1"/>
    <xf numFmtId="0" fontId="3" fillId="0" borderId="0" xfId="0" applyFont="1" applyFill="1"/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left" vertical="top" wrapText="1"/>
    </xf>
    <xf numFmtId="16" fontId="7" fillId="0" borderId="1" xfId="0" applyNumberFormat="1" applyFont="1" applyBorder="1" applyAlignment="1">
      <alignment wrapText="1"/>
    </xf>
    <xf numFmtId="49" fontId="7" fillId="0" borderId="1" xfId="0" applyNumberFormat="1" applyFont="1" applyBorder="1" applyAlignment="1"/>
    <xf numFmtId="49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vertical="top"/>
    </xf>
    <xf numFmtId="0" fontId="7" fillId="0" borderId="1" xfId="0" applyFont="1" applyBorder="1" applyAlignment="1">
      <alignment vertical="top" wrapText="1"/>
    </xf>
    <xf numFmtId="49" fontId="7" fillId="0" borderId="1" xfId="0" applyNumberFormat="1" applyFont="1" applyBorder="1" applyAlignment="1">
      <alignment horizontal="center" wrapText="1"/>
    </xf>
    <xf numFmtId="0" fontId="7" fillId="0" borderId="0" xfId="2" applyFont="1" applyFill="1" applyBorder="1" applyAlignment="1">
      <alignment horizontal="center"/>
    </xf>
    <xf numFmtId="4" fontId="7" fillId="0" borderId="1" xfId="0" applyNumberFormat="1" applyFont="1" applyFill="1" applyBorder="1"/>
    <xf numFmtId="4" fontId="9" fillId="0" borderId="1" xfId="0" applyNumberFormat="1" applyFont="1" applyBorder="1"/>
    <xf numFmtId="4" fontId="10" fillId="0" borderId="1" xfId="0" applyNumberFormat="1" applyFont="1" applyBorder="1"/>
    <xf numFmtId="4" fontId="4" fillId="0" borderId="1" xfId="1" applyNumberFormat="1" applyFont="1" applyBorder="1"/>
    <xf numFmtId="4" fontId="9" fillId="0" borderId="1" xfId="0" applyNumberFormat="1" applyFont="1" applyBorder="1" applyAlignment="1">
      <alignment wrapText="1"/>
    </xf>
    <xf numFmtId="4" fontId="7" fillId="0" borderId="1" xfId="1" applyNumberFormat="1" applyFont="1" applyFill="1" applyBorder="1" applyAlignment="1"/>
    <xf numFmtId="4" fontId="7" fillId="0" borderId="1" xfId="1" applyNumberFormat="1" applyFont="1" applyBorder="1" applyAlignment="1"/>
  </cellXfs>
  <cellStyles count="3">
    <cellStyle name="Обычный" xfId="0" builtinId="0"/>
    <cellStyle name="Обычный 2" xfId="2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141"/>
  <sheetViews>
    <sheetView tabSelected="1" topLeftCell="A112" workbookViewId="0">
      <selection activeCell="C128" sqref="C5:C128"/>
    </sheetView>
  </sheetViews>
  <sheetFormatPr defaultColWidth="10.5703125" defaultRowHeight="15.75" x14ac:dyDescent="0.25"/>
  <cols>
    <col min="1" max="1" width="6.85546875" style="7" customWidth="1"/>
    <col min="2" max="2" width="71" style="11" customWidth="1"/>
    <col min="3" max="3" width="13.5703125" style="7" customWidth="1"/>
    <col min="4" max="202" width="10.5703125" style="7"/>
    <col min="203" max="203" width="6.85546875" style="7" customWidth="1"/>
    <col min="204" max="204" width="40.140625" style="7" customWidth="1"/>
    <col min="205" max="205" width="10.5703125" style="7"/>
    <col min="206" max="206" width="9.5703125" style="7" customWidth="1"/>
    <col min="207" max="208" width="9.140625" style="7" customWidth="1"/>
    <col min="209" max="209" width="9.5703125" style="7" customWidth="1"/>
    <col min="210" max="258" width="10.5703125" style="7"/>
    <col min="259" max="259" width="10.85546875" style="7" bestFit="1" customWidth="1"/>
    <col min="260" max="458" width="10.5703125" style="7"/>
    <col min="459" max="459" width="6.85546875" style="7" customWidth="1"/>
    <col min="460" max="460" width="40.140625" style="7" customWidth="1"/>
    <col min="461" max="461" width="10.5703125" style="7"/>
    <col min="462" max="462" width="9.5703125" style="7" customWidth="1"/>
    <col min="463" max="464" width="9.140625" style="7" customWidth="1"/>
    <col min="465" max="465" width="9.5703125" style="7" customWidth="1"/>
    <col min="466" max="514" width="10.5703125" style="7"/>
    <col min="515" max="515" width="10.85546875" style="7" bestFit="1" customWidth="1"/>
    <col min="516" max="714" width="10.5703125" style="7"/>
    <col min="715" max="715" width="6.85546875" style="7" customWidth="1"/>
    <col min="716" max="716" width="40.140625" style="7" customWidth="1"/>
    <col min="717" max="717" width="10.5703125" style="7"/>
    <col min="718" max="718" width="9.5703125" style="7" customWidth="1"/>
    <col min="719" max="720" width="9.140625" style="7" customWidth="1"/>
    <col min="721" max="721" width="9.5703125" style="7" customWidth="1"/>
    <col min="722" max="770" width="10.5703125" style="7"/>
    <col min="771" max="771" width="10.85546875" style="7" bestFit="1" customWidth="1"/>
    <col min="772" max="970" width="10.5703125" style="7"/>
    <col min="971" max="971" width="6.85546875" style="7" customWidth="1"/>
    <col min="972" max="972" width="40.140625" style="7" customWidth="1"/>
    <col min="973" max="973" width="10.5703125" style="7"/>
    <col min="974" max="974" width="9.5703125" style="7" customWidth="1"/>
    <col min="975" max="976" width="9.140625" style="7" customWidth="1"/>
    <col min="977" max="977" width="9.5703125" style="7" customWidth="1"/>
    <col min="978" max="1026" width="10.5703125" style="7"/>
    <col min="1027" max="1027" width="10.85546875" style="7" bestFit="1" customWidth="1"/>
    <col min="1028" max="1226" width="10.5703125" style="7"/>
    <col min="1227" max="1227" width="6.85546875" style="7" customWidth="1"/>
    <col min="1228" max="1228" width="40.140625" style="7" customWidth="1"/>
    <col min="1229" max="1229" width="10.5703125" style="7"/>
    <col min="1230" max="1230" width="9.5703125" style="7" customWidth="1"/>
    <col min="1231" max="1232" width="9.140625" style="7" customWidth="1"/>
    <col min="1233" max="1233" width="9.5703125" style="7" customWidth="1"/>
    <col min="1234" max="1282" width="10.5703125" style="7"/>
    <col min="1283" max="1283" width="10.85546875" style="7" bestFit="1" customWidth="1"/>
    <col min="1284" max="1482" width="10.5703125" style="7"/>
    <col min="1483" max="1483" width="6.85546875" style="7" customWidth="1"/>
    <col min="1484" max="1484" width="40.140625" style="7" customWidth="1"/>
    <col min="1485" max="1485" width="10.5703125" style="7"/>
    <col min="1486" max="1486" width="9.5703125" style="7" customWidth="1"/>
    <col min="1487" max="1488" width="9.140625" style="7" customWidth="1"/>
    <col min="1489" max="1489" width="9.5703125" style="7" customWidth="1"/>
    <col min="1490" max="1538" width="10.5703125" style="7"/>
    <col min="1539" max="1539" width="10.85546875" style="7" bestFit="1" customWidth="1"/>
    <col min="1540" max="1738" width="10.5703125" style="7"/>
    <col min="1739" max="1739" width="6.85546875" style="7" customWidth="1"/>
    <col min="1740" max="1740" width="40.140625" style="7" customWidth="1"/>
    <col min="1741" max="1741" width="10.5703125" style="7"/>
    <col min="1742" max="1742" width="9.5703125" style="7" customWidth="1"/>
    <col min="1743" max="1744" width="9.140625" style="7" customWidth="1"/>
    <col min="1745" max="1745" width="9.5703125" style="7" customWidth="1"/>
    <col min="1746" max="1794" width="10.5703125" style="7"/>
    <col min="1795" max="1795" width="10.85546875" style="7" bestFit="1" customWidth="1"/>
    <col min="1796" max="1994" width="10.5703125" style="7"/>
    <col min="1995" max="1995" width="6.85546875" style="7" customWidth="1"/>
    <col min="1996" max="1996" width="40.140625" style="7" customWidth="1"/>
    <col min="1997" max="1997" width="10.5703125" style="7"/>
    <col min="1998" max="1998" width="9.5703125" style="7" customWidth="1"/>
    <col min="1999" max="2000" width="9.140625" style="7" customWidth="1"/>
    <col min="2001" max="2001" width="9.5703125" style="7" customWidth="1"/>
    <col min="2002" max="2050" width="10.5703125" style="7"/>
    <col min="2051" max="2051" width="10.85546875" style="7" bestFit="1" customWidth="1"/>
    <col min="2052" max="2250" width="10.5703125" style="7"/>
    <col min="2251" max="2251" width="6.85546875" style="7" customWidth="1"/>
    <col min="2252" max="2252" width="40.140625" style="7" customWidth="1"/>
    <col min="2253" max="2253" width="10.5703125" style="7"/>
    <col min="2254" max="2254" width="9.5703125" style="7" customWidth="1"/>
    <col min="2255" max="2256" width="9.140625" style="7" customWidth="1"/>
    <col min="2257" max="2257" width="9.5703125" style="7" customWidth="1"/>
    <col min="2258" max="2306" width="10.5703125" style="7"/>
    <col min="2307" max="2307" width="10.85546875" style="7" bestFit="1" customWidth="1"/>
    <col min="2308" max="2506" width="10.5703125" style="7"/>
    <col min="2507" max="2507" width="6.85546875" style="7" customWidth="1"/>
    <col min="2508" max="2508" width="40.140625" style="7" customWidth="1"/>
    <col min="2509" max="2509" width="10.5703125" style="7"/>
    <col min="2510" max="2510" width="9.5703125" style="7" customWidth="1"/>
    <col min="2511" max="2512" width="9.140625" style="7" customWidth="1"/>
    <col min="2513" max="2513" width="9.5703125" style="7" customWidth="1"/>
    <col min="2514" max="2562" width="10.5703125" style="7"/>
    <col min="2563" max="2563" width="10.85546875" style="7" bestFit="1" customWidth="1"/>
    <col min="2564" max="2762" width="10.5703125" style="7"/>
    <col min="2763" max="2763" width="6.85546875" style="7" customWidth="1"/>
    <col min="2764" max="2764" width="40.140625" style="7" customWidth="1"/>
    <col min="2765" max="2765" width="10.5703125" style="7"/>
    <col min="2766" max="2766" width="9.5703125" style="7" customWidth="1"/>
    <col min="2767" max="2768" width="9.140625" style="7" customWidth="1"/>
    <col min="2769" max="2769" width="9.5703125" style="7" customWidth="1"/>
    <col min="2770" max="2818" width="10.5703125" style="7"/>
    <col min="2819" max="2819" width="10.85546875" style="7" bestFit="1" customWidth="1"/>
    <col min="2820" max="3018" width="10.5703125" style="7"/>
    <col min="3019" max="3019" width="6.85546875" style="7" customWidth="1"/>
    <col min="3020" max="3020" width="40.140625" style="7" customWidth="1"/>
    <col min="3021" max="3021" width="10.5703125" style="7"/>
    <col min="3022" max="3022" width="9.5703125" style="7" customWidth="1"/>
    <col min="3023" max="3024" width="9.140625" style="7" customWidth="1"/>
    <col min="3025" max="3025" width="9.5703125" style="7" customWidth="1"/>
    <col min="3026" max="3074" width="10.5703125" style="7"/>
    <col min="3075" max="3075" width="10.85546875" style="7" bestFit="1" customWidth="1"/>
    <col min="3076" max="3274" width="10.5703125" style="7"/>
    <col min="3275" max="3275" width="6.85546875" style="7" customWidth="1"/>
    <col min="3276" max="3276" width="40.140625" style="7" customWidth="1"/>
    <col min="3277" max="3277" width="10.5703125" style="7"/>
    <col min="3278" max="3278" width="9.5703125" style="7" customWidth="1"/>
    <col min="3279" max="3280" width="9.140625" style="7" customWidth="1"/>
    <col min="3281" max="3281" width="9.5703125" style="7" customWidth="1"/>
    <col min="3282" max="3330" width="10.5703125" style="7"/>
    <col min="3331" max="3331" width="10.85546875" style="7" bestFit="1" customWidth="1"/>
    <col min="3332" max="3530" width="10.5703125" style="7"/>
    <col min="3531" max="3531" width="6.85546875" style="7" customWidth="1"/>
    <col min="3532" max="3532" width="40.140625" style="7" customWidth="1"/>
    <col min="3533" max="3533" width="10.5703125" style="7"/>
    <col min="3534" max="3534" width="9.5703125" style="7" customWidth="1"/>
    <col min="3535" max="3536" width="9.140625" style="7" customWidth="1"/>
    <col min="3537" max="3537" width="9.5703125" style="7" customWidth="1"/>
    <col min="3538" max="3586" width="10.5703125" style="7"/>
    <col min="3587" max="3587" width="10.85546875" style="7" bestFit="1" customWidth="1"/>
    <col min="3588" max="3786" width="10.5703125" style="7"/>
    <col min="3787" max="3787" width="6.85546875" style="7" customWidth="1"/>
    <col min="3788" max="3788" width="40.140625" style="7" customWidth="1"/>
    <col min="3789" max="3789" width="10.5703125" style="7"/>
    <col min="3790" max="3790" width="9.5703125" style="7" customWidth="1"/>
    <col min="3791" max="3792" width="9.140625" style="7" customWidth="1"/>
    <col min="3793" max="3793" width="9.5703125" style="7" customWidth="1"/>
    <col min="3794" max="3842" width="10.5703125" style="7"/>
    <col min="3843" max="3843" width="10.85546875" style="7" bestFit="1" customWidth="1"/>
    <col min="3844" max="4042" width="10.5703125" style="7"/>
    <col min="4043" max="4043" width="6.85546875" style="7" customWidth="1"/>
    <col min="4044" max="4044" width="40.140625" style="7" customWidth="1"/>
    <col min="4045" max="4045" width="10.5703125" style="7"/>
    <col min="4046" max="4046" width="9.5703125" style="7" customWidth="1"/>
    <col min="4047" max="4048" width="9.140625" style="7" customWidth="1"/>
    <col min="4049" max="4049" width="9.5703125" style="7" customWidth="1"/>
    <col min="4050" max="4098" width="10.5703125" style="7"/>
    <col min="4099" max="4099" width="10.85546875" style="7" bestFit="1" customWidth="1"/>
    <col min="4100" max="4298" width="10.5703125" style="7"/>
    <col min="4299" max="4299" width="6.85546875" style="7" customWidth="1"/>
    <col min="4300" max="4300" width="40.140625" style="7" customWidth="1"/>
    <col min="4301" max="4301" width="10.5703125" style="7"/>
    <col min="4302" max="4302" width="9.5703125" style="7" customWidth="1"/>
    <col min="4303" max="4304" width="9.140625" style="7" customWidth="1"/>
    <col min="4305" max="4305" width="9.5703125" style="7" customWidth="1"/>
    <col min="4306" max="4354" width="10.5703125" style="7"/>
    <col min="4355" max="4355" width="10.85546875" style="7" bestFit="1" customWidth="1"/>
    <col min="4356" max="4554" width="10.5703125" style="7"/>
    <col min="4555" max="4555" width="6.85546875" style="7" customWidth="1"/>
    <col min="4556" max="4556" width="40.140625" style="7" customWidth="1"/>
    <col min="4557" max="4557" width="10.5703125" style="7"/>
    <col min="4558" max="4558" width="9.5703125" style="7" customWidth="1"/>
    <col min="4559" max="4560" width="9.140625" style="7" customWidth="1"/>
    <col min="4561" max="4561" width="9.5703125" style="7" customWidth="1"/>
    <col min="4562" max="4610" width="10.5703125" style="7"/>
    <col min="4611" max="4611" width="10.85546875" style="7" bestFit="1" customWidth="1"/>
    <col min="4612" max="4810" width="10.5703125" style="7"/>
    <col min="4811" max="4811" width="6.85546875" style="7" customWidth="1"/>
    <col min="4812" max="4812" width="40.140625" style="7" customWidth="1"/>
    <col min="4813" max="4813" width="10.5703125" style="7"/>
    <col min="4814" max="4814" width="9.5703125" style="7" customWidth="1"/>
    <col min="4815" max="4816" width="9.140625" style="7" customWidth="1"/>
    <col min="4817" max="4817" width="9.5703125" style="7" customWidth="1"/>
    <col min="4818" max="4866" width="10.5703125" style="7"/>
    <col min="4867" max="4867" width="10.85546875" style="7" bestFit="1" customWidth="1"/>
    <col min="4868" max="5066" width="10.5703125" style="7"/>
    <col min="5067" max="5067" width="6.85546875" style="7" customWidth="1"/>
    <col min="5068" max="5068" width="40.140625" style="7" customWidth="1"/>
    <col min="5069" max="5069" width="10.5703125" style="7"/>
    <col min="5070" max="5070" width="9.5703125" style="7" customWidth="1"/>
    <col min="5071" max="5072" width="9.140625" style="7" customWidth="1"/>
    <col min="5073" max="5073" width="9.5703125" style="7" customWidth="1"/>
    <col min="5074" max="5122" width="10.5703125" style="7"/>
    <col min="5123" max="5123" width="10.85546875" style="7" bestFit="1" customWidth="1"/>
    <col min="5124" max="5322" width="10.5703125" style="7"/>
    <col min="5323" max="5323" width="6.85546875" style="7" customWidth="1"/>
    <col min="5324" max="5324" width="40.140625" style="7" customWidth="1"/>
    <col min="5325" max="5325" width="10.5703125" style="7"/>
    <col min="5326" max="5326" width="9.5703125" style="7" customWidth="1"/>
    <col min="5327" max="5328" width="9.140625" style="7" customWidth="1"/>
    <col min="5329" max="5329" width="9.5703125" style="7" customWidth="1"/>
    <col min="5330" max="5378" width="10.5703125" style="7"/>
    <col min="5379" max="5379" width="10.85546875" style="7" bestFit="1" customWidth="1"/>
    <col min="5380" max="5578" width="10.5703125" style="7"/>
    <col min="5579" max="5579" width="6.85546875" style="7" customWidth="1"/>
    <col min="5580" max="5580" width="40.140625" style="7" customWidth="1"/>
    <col min="5581" max="5581" width="10.5703125" style="7"/>
    <col min="5582" max="5582" width="9.5703125" style="7" customWidth="1"/>
    <col min="5583" max="5584" width="9.140625" style="7" customWidth="1"/>
    <col min="5585" max="5585" width="9.5703125" style="7" customWidth="1"/>
    <col min="5586" max="5634" width="10.5703125" style="7"/>
    <col min="5635" max="5635" width="10.85546875" style="7" bestFit="1" customWidth="1"/>
    <col min="5636" max="5834" width="10.5703125" style="7"/>
    <col min="5835" max="5835" width="6.85546875" style="7" customWidth="1"/>
    <col min="5836" max="5836" width="40.140625" style="7" customWidth="1"/>
    <col min="5837" max="5837" width="10.5703125" style="7"/>
    <col min="5838" max="5838" width="9.5703125" style="7" customWidth="1"/>
    <col min="5839" max="5840" width="9.140625" style="7" customWidth="1"/>
    <col min="5841" max="5841" width="9.5703125" style="7" customWidth="1"/>
    <col min="5842" max="5890" width="10.5703125" style="7"/>
    <col min="5891" max="5891" width="10.85546875" style="7" bestFit="1" customWidth="1"/>
    <col min="5892" max="6090" width="10.5703125" style="7"/>
    <col min="6091" max="6091" width="6.85546875" style="7" customWidth="1"/>
    <col min="6092" max="6092" width="40.140625" style="7" customWidth="1"/>
    <col min="6093" max="6093" width="10.5703125" style="7"/>
    <col min="6094" max="6094" width="9.5703125" style="7" customWidth="1"/>
    <col min="6095" max="6096" width="9.140625" style="7" customWidth="1"/>
    <col min="6097" max="6097" width="9.5703125" style="7" customWidth="1"/>
    <col min="6098" max="6146" width="10.5703125" style="7"/>
    <col min="6147" max="6147" width="10.85546875" style="7" bestFit="1" customWidth="1"/>
    <col min="6148" max="6346" width="10.5703125" style="7"/>
    <col min="6347" max="6347" width="6.85546875" style="7" customWidth="1"/>
    <col min="6348" max="6348" width="40.140625" style="7" customWidth="1"/>
    <col min="6349" max="6349" width="10.5703125" style="7"/>
    <col min="6350" max="6350" width="9.5703125" style="7" customWidth="1"/>
    <col min="6351" max="6352" width="9.140625" style="7" customWidth="1"/>
    <col min="6353" max="6353" width="9.5703125" style="7" customWidth="1"/>
    <col min="6354" max="6402" width="10.5703125" style="7"/>
    <col min="6403" max="6403" width="10.85546875" style="7" bestFit="1" customWidth="1"/>
    <col min="6404" max="6602" width="10.5703125" style="7"/>
    <col min="6603" max="6603" width="6.85546875" style="7" customWidth="1"/>
    <col min="6604" max="6604" width="40.140625" style="7" customWidth="1"/>
    <col min="6605" max="6605" width="10.5703125" style="7"/>
    <col min="6606" max="6606" width="9.5703125" style="7" customWidth="1"/>
    <col min="6607" max="6608" width="9.140625" style="7" customWidth="1"/>
    <col min="6609" max="6609" width="9.5703125" style="7" customWidth="1"/>
    <col min="6610" max="6658" width="10.5703125" style="7"/>
    <col min="6659" max="6659" width="10.85546875" style="7" bestFit="1" customWidth="1"/>
    <col min="6660" max="6858" width="10.5703125" style="7"/>
    <col min="6859" max="6859" width="6.85546875" style="7" customWidth="1"/>
    <col min="6860" max="6860" width="40.140625" style="7" customWidth="1"/>
    <col min="6861" max="6861" width="10.5703125" style="7"/>
    <col min="6862" max="6862" width="9.5703125" style="7" customWidth="1"/>
    <col min="6863" max="6864" width="9.140625" style="7" customWidth="1"/>
    <col min="6865" max="6865" width="9.5703125" style="7" customWidth="1"/>
    <col min="6866" max="6914" width="10.5703125" style="7"/>
    <col min="6915" max="6915" width="10.85546875" style="7" bestFit="1" customWidth="1"/>
    <col min="6916" max="7114" width="10.5703125" style="7"/>
    <col min="7115" max="7115" width="6.85546875" style="7" customWidth="1"/>
    <col min="7116" max="7116" width="40.140625" style="7" customWidth="1"/>
    <col min="7117" max="7117" width="10.5703125" style="7"/>
    <col min="7118" max="7118" width="9.5703125" style="7" customWidth="1"/>
    <col min="7119" max="7120" width="9.140625" style="7" customWidth="1"/>
    <col min="7121" max="7121" width="9.5703125" style="7" customWidth="1"/>
    <col min="7122" max="7170" width="10.5703125" style="7"/>
    <col min="7171" max="7171" width="10.85546875" style="7" bestFit="1" customWidth="1"/>
    <col min="7172" max="7370" width="10.5703125" style="7"/>
    <col min="7371" max="7371" width="6.85546875" style="7" customWidth="1"/>
    <col min="7372" max="7372" width="40.140625" style="7" customWidth="1"/>
    <col min="7373" max="7373" width="10.5703125" style="7"/>
    <col min="7374" max="7374" width="9.5703125" style="7" customWidth="1"/>
    <col min="7375" max="7376" width="9.140625" style="7" customWidth="1"/>
    <col min="7377" max="7377" width="9.5703125" style="7" customWidth="1"/>
    <col min="7378" max="7426" width="10.5703125" style="7"/>
    <col min="7427" max="7427" width="10.85546875" style="7" bestFit="1" customWidth="1"/>
    <col min="7428" max="7626" width="10.5703125" style="7"/>
    <col min="7627" max="7627" width="6.85546875" style="7" customWidth="1"/>
    <col min="7628" max="7628" width="40.140625" style="7" customWidth="1"/>
    <col min="7629" max="7629" width="10.5703125" style="7"/>
    <col min="7630" max="7630" width="9.5703125" style="7" customWidth="1"/>
    <col min="7631" max="7632" width="9.140625" style="7" customWidth="1"/>
    <col min="7633" max="7633" width="9.5703125" style="7" customWidth="1"/>
    <col min="7634" max="7682" width="10.5703125" style="7"/>
    <col min="7683" max="7683" width="10.85546875" style="7" bestFit="1" customWidth="1"/>
    <col min="7684" max="7882" width="10.5703125" style="7"/>
    <col min="7883" max="7883" width="6.85546875" style="7" customWidth="1"/>
    <col min="7884" max="7884" width="40.140625" style="7" customWidth="1"/>
    <col min="7885" max="7885" width="10.5703125" style="7"/>
    <col min="7886" max="7886" width="9.5703125" style="7" customWidth="1"/>
    <col min="7887" max="7888" width="9.140625" style="7" customWidth="1"/>
    <col min="7889" max="7889" width="9.5703125" style="7" customWidth="1"/>
    <col min="7890" max="7938" width="10.5703125" style="7"/>
    <col min="7939" max="7939" width="10.85546875" style="7" bestFit="1" customWidth="1"/>
    <col min="7940" max="8138" width="10.5703125" style="7"/>
    <col min="8139" max="8139" width="6.85546875" style="7" customWidth="1"/>
    <col min="8140" max="8140" width="40.140625" style="7" customWidth="1"/>
    <col min="8141" max="8141" width="10.5703125" style="7"/>
    <col min="8142" max="8142" width="9.5703125" style="7" customWidth="1"/>
    <col min="8143" max="8144" width="9.140625" style="7" customWidth="1"/>
    <col min="8145" max="8145" width="9.5703125" style="7" customWidth="1"/>
    <col min="8146" max="8194" width="10.5703125" style="7"/>
    <col min="8195" max="8195" width="10.85546875" style="7" bestFit="1" customWidth="1"/>
    <col min="8196" max="8394" width="10.5703125" style="7"/>
    <col min="8395" max="8395" width="6.85546875" style="7" customWidth="1"/>
    <col min="8396" max="8396" width="40.140625" style="7" customWidth="1"/>
    <col min="8397" max="8397" width="10.5703125" style="7"/>
    <col min="8398" max="8398" width="9.5703125" style="7" customWidth="1"/>
    <col min="8399" max="8400" width="9.140625" style="7" customWidth="1"/>
    <col min="8401" max="8401" width="9.5703125" style="7" customWidth="1"/>
    <col min="8402" max="8450" width="10.5703125" style="7"/>
    <col min="8451" max="8451" width="10.85546875" style="7" bestFit="1" customWidth="1"/>
    <col min="8452" max="8650" width="10.5703125" style="7"/>
    <col min="8651" max="8651" width="6.85546875" style="7" customWidth="1"/>
    <col min="8652" max="8652" width="40.140625" style="7" customWidth="1"/>
    <col min="8653" max="8653" width="10.5703125" style="7"/>
    <col min="8654" max="8654" width="9.5703125" style="7" customWidth="1"/>
    <col min="8655" max="8656" width="9.140625" style="7" customWidth="1"/>
    <col min="8657" max="8657" width="9.5703125" style="7" customWidth="1"/>
    <col min="8658" max="8706" width="10.5703125" style="7"/>
    <col min="8707" max="8707" width="10.85546875" style="7" bestFit="1" customWidth="1"/>
    <col min="8708" max="8906" width="10.5703125" style="7"/>
    <col min="8907" max="8907" width="6.85546875" style="7" customWidth="1"/>
    <col min="8908" max="8908" width="40.140625" style="7" customWidth="1"/>
    <col min="8909" max="8909" width="10.5703125" style="7"/>
    <col min="8910" max="8910" width="9.5703125" style="7" customWidth="1"/>
    <col min="8911" max="8912" width="9.140625" style="7" customWidth="1"/>
    <col min="8913" max="8913" width="9.5703125" style="7" customWidth="1"/>
    <col min="8914" max="8962" width="10.5703125" style="7"/>
    <col min="8963" max="8963" width="10.85546875" style="7" bestFit="1" customWidth="1"/>
    <col min="8964" max="9162" width="10.5703125" style="7"/>
    <col min="9163" max="9163" width="6.85546875" style="7" customWidth="1"/>
    <col min="9164" max="9164" width="40.140625" style="7" customWidth="1"/>
    <col min="9165" max="9165" width="10.5703125" style="7"/>
    <col min="9166" max="9166" width="9.5703125" style="7" customWidth="1"/>
    <col min="9167" max="9168" width="9.140625" style="7" customWidth="1"/>
    <col min="9169" max="9169" width="9.5703125" style="7" customWidth="1"/>
    <col min="9170" max="9218" width="10.5703125" style="7"/>
    <col min="9219" max="9219" width="10.85546875" style="7" bestFit="1" customWidth="1"/>
    <col min="9220" max="9418" width="10.5703125" style="7"/>
    <col min="9419" max="9419" width="6.85546875" style="7" customWidth="1"/>
    <col min="9420" max="9420" width="40.140625" style="7" customWidth="1"/>
    <col min="9421" max="9421" width="10.5703125" style="7"/>
    <col min="9422" max="9422" width="9.5703125" style="7" customWidth="1"/>
    <col min="9423" max="9424" width="9.140625" style="7" customWidth="1"/>
    <col min="9425" max="9425" width="9.5703125" style="7" customWidth="1"/>
    <col min="9426" max="9474" width="10.5703125" style="7"/>
    <col min="9475" max="9475" width="10.85546875" style="7" bestFit="1" customWidth="1"/>
    <col min="9476" max="9674" width="10.5703125" style="7"/>
    <col min="9675" max="9675" width="6.85546875" style="7" customWidth="1"/>
    <col min="9676" max="9676" width="40.140625" style="7" customWidth="1"/>
    <col min="9677" max="9677" width="10.5703125" style="7"/>
    <col min="9678" max="9678" width="9.5703125" style="7" customWidth="1"/>
    <col min="9679" max="9680" width="9.140625" style="7" customWidth="1"/>
    <col min="9681" max="9681" width="9.5703125" style="7" customWidth="1"/>
    <col min="9682" max="9730" width="10.5703125" style="7"/>
    <col min="9731" max="9731" width="10.85546875" style="7" bestFit="1" customWidth="1"/>
    <col min="9732" max="9930" width="10.5703125" style="7"/>
    <col min="9931" max="9931" width="6.85546875" style="7" customWidth="1"/>
    <col min="9932" max="9932" width="40.140625" style="7" customWidth="1"/>
    <col min="9933" max="9933" width="10.5703125" style="7"/>
    <col min="9934" max="9934" width="9.5703125" style="7" customWidth="1"/>
    <col min="9935" max="9936" width="9.140625" style="7" customWidth="1"/>
    <col min="9937" max="9937" width="9.5703125" style="7" customWidth="1"/>
    <col min="9938" max="9986" width="10.5703125" style="7"/>
    <col min="9987" max="9987" width="10.85546875" style="7" bestFit="1" customWidth="1"/>
    <col min="9988" max="10186" width="10.5703125" style="7"/>
    <col min="10187" max="10187" width="6.85546875" style="7" customWidth="1"/>
    <col min="10188" max="10188" width="40.140625" style="7" customWidth="1"/>
    <col min="10189" max="10189" width="10.5703125" style="7"/>
    <col min="10190" max="10190" width="9.5703125" style="7" customWidth="1"/>
    <col min="10191" max="10192" width="9.140625" style="7" customWidth="1"/>
    <col min="10193" max="10193" width="9.5703125" style="7" customWidth="1"/>
    <col min="10194" max="10242" width="10.5703125" style="7"/>
    <col min="10243" max="10243" width="10.85546875" style="7" bestFit="1" customWidth="1"/>
    <col min="10244" max="10442" width="10.5703125" style="7"/>
    <col min="10443" max="10443" width="6.85546875" style="7" customWidth="1"/>
    <col min="10444" max="10444" width="40.140625" style="7" customWidth="1"/>
    <col min="10445" max="10445" width="10.5703125" style="7"/>
    <col min="10446" max="10446" width="9.5703125" style="7" customWidth="1"/>
    <col min="10447" max="10448" width="9.140625" style="7" customWidth="1"/>
    <col min="10449" max="10449" width="9.5703125" style="7" customWidth="1"/>
    <col min="10450" max="10498" width="10.5703125" style="7"/>
    <col min="10499" max="10499" width="10.85546875" style="7" bestFit="1" customWidth="1"/>
    <col min="10500" max="10698" width="10.5703125" style="7"/>
    <col min="10699" max="10699" width="6.85546875" style="7" customWidth="1"/>
    <col min="10700" max="10700" width="40.140625" style="7" customWidth="1"/>
    <col min="10701" max="10701" width="10.5703125" style="7"/>
    <col min="10702" max="10702" width="9.5703125" style="7" customWidth="1"/>
    <col min="10703" max="10704" width="9.140625" style="7" customWidth="1"/>
    <col min="10705" max="10705" width="9.5703125" style="7" customWidth="1"/>
    <col min="10706" max="10754" width="10.5703125" style="7"/>
    <col min="10755" max="10755" width="10.85546875" style="7" bestFit="1" customWidth="1"/>
    <col min="10756" max="10954" width="10.5703125" style="7"/>
    <col min="10955" max="10955" width="6.85546875" style="7" customWidth="1"/>
    <col min="10956" max="10956" width="40.140625" style="7" customWidth="1"/>
    <col min="10957" max="10957" width="10.5703125" style="7"/>
    <col min="10958" max="10958" width="9.5703125" style="7" customWidth="1"/>
    <col min="10959" max="10960" width="9.140625" style="7" customWidth="1"/>
    <col min="10961" max="10961" width="9.5703125" style="7" customWidth="1"/>
    <col min="10962" max="11010" width="10.5703125" style="7"/>
    <col min="11011" max="11011" width="10.85546875" style="7" bestFit="1" customWidth="1"/>
    <col min="11012" max="11210" width="10.5703125" style="7"/>
    <col min="11211" max="11211" width="6.85546875" style="7" customWidth="1"/>
    <col min="11212" max="11212" width="40.140625" style="7" customWidth="1"/>
    <col min="11213" max="11213" width="10.5703125" style="7"/>
    <col min="11214" max="11214" width="9.5703125" style="7" customWidth="1"/>
    <col min="11215" max="11216" width="9.140625" style="7" customWidth="1"/>
    <col min="11217" max="11217" width="9.5703125" style="7" customWidth="1"/>
    <col min="11218" max="11266" width="10.5703125" style="7"/>
    <col min="11267" max="11267" width="10.85546875" style="7" bestFit="1" customWidth="1"/>
    <col min="11268" max="11466" width="10.5703125" style="7"/>
    <col min="11467" max="11467" width="6.85546875" style="7" customWidth="1"/>
    <col min="11468" max="11468" width="40.140625" style="7" customWidth="1"/>
    <col min="11469" max="11469" width="10.5703125" style="7"/>
    <col min="11470" max="11470" width="9.5703125" style="7" customWidth="1"/>
    <col min="11471" max="11472" width="9.140625" style="7" customWidth="1"/>
    <col min="11473" max="11473" width="9.5703125" style="7" customWidth="1"/>
    <col min="11474" max="11522" width="10.5703125" style="7"/>
    <col min="11523" max="11523" width="10.85546875" style="7" bestFit="1" customWidth="1"/>
    <col min="11524" max="11722" width="10.5703125" style="7"/>
    <col min="11723" max="11723" width="6.85546875" style="7" customWidth="1"/>
    <col min="11724" max="11724" width="40.140625" style="7" customWidth="1"/>
    <col min="11725" max="11725" width="10.5703125" style="7"/>
    <col min="11726" max="11726" width="9.5703125" style="7" customWidth="1"/>
    <col min="11727" max="11728" width="9.140625" style="7" customWidth="1"/>
    <col min="11729" max="11729" width="9.5703125" style="7" customWidth="1"/>
    <col min="11730" max="11778" width="10.5703125" style="7"/>
    <col min="11779" max="11779" width="10.85546875" style="7" bestFit="1" customWidth="1"/>
    <col min="11780" max="11978" width="10.5703125" style="7"/>
    <col min="11979" max="11979" width="6.85546875" style="7" customWidth="1"/>
    <col min="11980" max="11980" width="40.140625" style="7" customWidth="1"/>
    <col min="11981" max="11981" width="10.5703125" style="7"/>
    <col min="11982" max="11982" width="9.5703125" style="7" customWidth="1"/>
    <col min="11983" max="11984" width="9.140625" style="7" customWidth="1"/>
    <col min="11985" max="11985" width="9.5703125" style="7" customWidth="1"/>
    <col min="11986" max="12034" width="10.5703125" style="7"/>
    <col min="12035" max="12035" width="10.85546875" style="7" bestFit="1" customWidth="1"/>
    <col min="12036" max="12234" width="10.5703125" style="7"/>
    <col min="12235" max="12235" width="6.85546875" style="7" customWidth="1"/>
    <col min="12236" max="12236" width="40.140625" style="7" customWidth="1"/>
    <col min="12237" max="12237" width="10.5703125" style="7"/>
    <col min="12238" max="12238" width="9.5703125" style="7" customWidth="1"/>
    <col min="12239" max="12240" width="9.140625" style="7" customWidth="1"/>
    <col min="12241" max="12241" width="9.5703125" style="7" customWidth="1"/>
    <col min="12242" max="12290" width="10.5703125" style="7"/>
    <col min="12291" max="12291" width="10.85546875" style="7" bestFit="1" customWidth="1"/>
    <col min="12292" max="12490" width="10.5703125" style="7"/>
    <col min="12491" max="12491" width="6.85546875" style="7" customWidth="1"/>
    <col min="12492" max="12492" width="40.140625" style="7" customWidth="1"/>
    <col min="12493" max="12493" width="10.5703125" style="7"/>
    <col min="12494" max="12494" width="9.5703125" style="7" customWidth="1"/>
    <col min="12495" max="12496" width="9.140625" style="7" customWidth="1"/>
    <col min="12497" max="12497" width="9.5703125" style="7" customWidth="1"/>
    <col min="12498" max="12546" width="10.5703125" style="7"/>
    <col min="12547" max="12547" width="10.85546875" style="7" bestFit="1" customWidth="1"/>
    <col min="12548" max="12746" width="10.5703125" style="7"/>
    <col min="12747" max="12747" width="6.85546875" style="7" customWidth="1"/>
    <col min="12748" max="12748" width="40.140625" style="7" customWidth="1"/>
    <col min="12749" max="12749" width="10.5703125" style="7"/>
    <col min="12750" max="12750" width="9.5703125" style="7" customWidth="1"/>
    <col min="12751" max="12752" width="9.140625" style="7" customWidth="1"/>
    <col min="12753" max="12753" width="9.5703125" style="7" customWidth="1"/>
    <col min="12754" max="12802" width="10.5703125" style="7"/>
    <col min="12803" max="12803" width="10.85546875" style="7" bestFit="1" customWidth="1"/>
    <col min="12804" max="13002" width="10.5703125" style="7"/>
    <col min="13003" max="13003" width="6.85546875" style="7" customWidth="1"/>
    <col min="13004" max="13004" width="40.140625" style="7" customWidth="1"/>
    <col min="13005" max="13005" width="10.5703125" style="7"/>
    <col min="13006" max="13006" width="9.5703125" style="7" customWidth="1"/>
    <col min="13007" max="13008" width="9.140625" style="7" customWidth="1"/>
    <col min="13009" max="13009" width="9.5703125" style="7" customWidth="1"/>
    <col min="13010" max="13058" width="10.5703125" style="7"/>
    <col min="13059" max="13059" width="10.85546875" style="7" bestFit="1" customWidth="1"/>
    <col min="13060" max="13258" width="10.5703125" style="7"/>
    <col min="13259" max="13259" width="6.85546875" style="7" customWidth="1"/>
    <col min="13260" max="13260" width="40.140625" style="7" customWidth="1"/>
    <col min="13261" max="13261" width="10.5703125" style="7"/>
    <col min="13262" max="13262" width="9.5703125" style="7" customWidth="1"/>
    <col min="13263" max="13264" width="9.140625" style="7" customWidth="1"/>
    <col min="13265" max="13265" width="9.5703125" style="7" customWidth="1"/>
    <col min="13266" max="13314" width="10.5703125" style="7"/>
    <col min="13315" max="13315" width="10.85546875" style="7" bestFit="1" customWidth="1"/>
    <col min="13316" max="13514" width="10.5703125" style="7"/>
    <col min="13515" max="13515" width="6.85546875" style="7" customWidth="1"/>
    <col min="13516" max="13516" width="40.140625" style="7" customWidth="1"/>
    <col min="13517" max="13517" width="10.5703125" style="7"/>
    <col min="13518" max="13518" width="9.5703125" style="7" customWidth="1"/>
    <col min="13519" max="13520" width="9.140625" style="7" customWidth="1"/>
    <col min="13521" max="13521" width="9.5703125" style="7" customWidth="1"/>
    <col min="13522" max="13570" width="10.5703125" style="7"/>
    <col min="13571" max="13571" width="10.85546875" style="7" bestFit="1" customWidth="1"/>
    <col min="13572" max="13770" width="10.5703125" style="7"/>
    <col min="13771" max="13771" width="6.85546875" style="7" customWidth="1"/>
    <col min="13772" max="13772" width="40.140625" style="7" customWidth="1"/>
    <col min="13773" max="13773" width="10.5703125" style="7"/>
    <col min="13774" max="13774" width="9.5703125" style="7" customWidth="1"/>
    <col min="13775" max="13776" width="9.140625" style="7" customWidth="1"/>
    <col min="13777" max="13777" width="9.5703125" style="7" customWidth="1"/>
    <col min="13778" max="13826" width="10.5703125" style="7"/>
    <col min="13827" max="13827" width="10.85546875" style="7" bestFit="1" customWidth="1"/>
    <col min="13828" max="14026" width="10.5703125" style="7"/>
    <col min="14027" max="14027" width="6.85546875" style="7" customWidth="1"/>
    <col min="14028" max="14028" width="40.140625" style="7" customWidth="1"/>
    <col min="14029" max="14029" width="10.5703125" style="7"/>
    <col min="14030" max="14030" width="9.5703125" style="7" customWidth="1"/>
    <col min="14031" max="14032" width="9.140625" style="7" customWidth="1"/>
    <col min="14033" max="14033" width="9.5703125" style="7" customWidth="1"/>
    <col min="14034" max="14082" width="10.5703125" style="7"/>
    <col min="14083" max="14083" width="10.85546875" style="7" bestFit="1" customWidth="1"/>
    <col min="14084" max="14282" width="10.5703125" style="7"/>
    <col min="14283" max="14283" width="6.85546875" style="7" customWidth="1"/>
    <col min="14284" max="14284" width="40.140625" style="7" customWidth="1"/>
    <col min="14285" max="14285" width="10.5703125" style="7"/>
    <col min="14286" max="14286" width="9.5703125" style="7" customWidth="1"/>
    <col min="14287" max="14288" width="9.140625" style="7" customWidth="1"/>
    <col min="14289" max="14289" width="9.5703125" style="7" customWidth="1"/>
    <col min="14290" max="14338" width="10.5703125" style="7"/>
    <col min="14339" max="14339" width="10.85546875" style="7" bestFit="1" customWidth="1"/>
    <col min="14340" max="14538" width="10.5703125" style="7"/>
    <col min="14539" max="14539" width="6.85546875" style="7" customWidth="1"/>
    <col min="14540" max="14540" width="40.140625" style="7" customWidth="1"/>
    <col min="14541" max="14541" width="10.5703125" style="7"/>
    <col min="14542" max="14542" width="9.5703125" style="7" customWidth="1"/>
    <col min="14543" max="14544" width="9.140625" style="7" customWidth="1"/>
    <col min="14545" max="14545" width="9.5703125" style="7" customWidth="1"/>
    <col min="14546" max="14594" width="10.5703125" style="7"/>
    <col min="14595" max="14595" width="10.85546875" style="7" bestFit="1" customWidth="1"/>
    <col min="14596" max="14794" width="10.5703125" style="7"/>
    <col min="14795" max="14795" width="6.85546875" style="7" customWidth="1"/>
    <col min="14796" max="14796" width="40.140625" style="7" customWidth="1"/>
    <col min="14797" max="14797" width="10.5703125" style="7"/>
    <col min="14798" max="14798" width="9.5703125" style="7" customWidth="1"/>
    <col min="14799" max="14800" width="9.140625" style="7" customWidth="1"/>
    <col min="14801" max="14801" width="9.5703125" style="7" customWidth="1"/>
    <col min="14802" max="14850" width="10.5703125" style="7"/>
    <col min="14851" max="14851" width="10.85546875" style="7" bestFit="1" customWidth="1"/>
    <col min="14852" max="15050" width="10.5703125" style="7"/>
    <col min="15051" max="15051" width="6.85546875" style="7" customWidth="1"/>
    <col min="15052" max="15052" width="40.140625" style="7" customWidth="1"/>
    <col min="15053" max="15053" width="10.5703125" style="7"/>
    <col min="15054" max="15054" width="9.5703125" style="7" customWidth="1"/>
    <col min="15055" max="15056" width="9.140625" style="7" customWidth="1"/>
    <col min="15057" max="15057" width="9.5703125" style="7" customWidth="1"/>
    <col min="15058" max="15106" width="10.5703125" style="7"/>
    <col min="15107" max="15107" width="10.85546875" style="7" bestFit="1" customWidth="1"/>
    <col min="15108" max="15306" width="10.5703125" style="7"/>
    <col min="15307" max="15307" width="6.85546875" style="7" customWidth="1"/>
    <col min="15308" max="15308" width="40.140625" style="7" customWidth="1"/>
    <col min="15309" max="15309" width="10.5703125" style="7"/>
    <col min="15310" max="15310" width="9.5703125" style="7" customWidth="1"/>
    <col min="15311" max="15312" width="9.140625" style="7" customWidth="1"/>
    <col min="15313" max="15313" width="9.5703125" style="7" customWidth="1"/>
    <col min="15314" max="15362" width="10.5703125" style="7"/>
    <col min="15363" max="15363" width="10.85546875" style="7" bestFit="1" customWidth="1"/>
    <col min="15364" max="15562" width="10.5703125" style="7"/>
    <col min="15563" max="15563" width="6.85546875" style="7" customWidth="1"/>
    <col min="15564" max="15564" width="40.140625" style="7" customWidth="1"/>
    <col min="15565" max="15565" width="10.5703125" style="7"/>
    <col min="15566" max="15566" width="9.5703125" style="7" customWidth="1"/>
    <col min="15567" max="15568" width="9.140625" style="7" customWidth="1"/>
    <col min="15569" max="15569" width="9.5703125" style="7" customWidth="1"/>
    <col min="15570" max="15618" width="10.5703125" style="7"/>
    <col min="15619" max="15619" width="10.85546875" style="7" bestFit="1" customWidth="1"/>
    <col min="15620" max="15818" width="10.5703125" style="7"/>
    <col min="15819" max="15819" width="6.85546875" style="7" customWidth="1"/>
    <col min="15820" max="15820" width="40.140625" style="7" customWidth="1"/>
    <col min="15821" max="15821" width="10.5703125" style="7"/>
    <col min="15822" max="15822" width="9.5703125" style="7" customWidth="1"/>
    <col min="15823" max="15824" width="9.140625" style="7" customWidth="1"/>
    <col min="15825" max="15825" width="9.5703125" style="7" customWidth="1"/>
    <col min="15826" max="15874" width="10.5703125" style="7"/>
    <col min="15875" max="15875" width="10.85546875" style="7" bestFit="1" customWidth="1"/>
    <col min="15876" max="16074" width="10.5703125" style="7"/>
    <col min="16075" max="16075" width="6.85546875" style="7" customWidth="1"/>
    <col min="16076" max="16076" width="40.140625" style="7" customWidth="1"/>
    <col min="16077" max="16077" width="10.5703125" style="7"/>
    <col min="16078" max="16078" width="9.5703125" style="7" customWidth="1"/>
    <col min="16079" max="16080" width="9.140625" style="7" customWidth="1"/>
    <col min="16081" max="16081" width="9.5703125" style="7" customWidth="1"/>
    <col min="16082" max="16130" width="10.5703125" style="7"/>
    <col min="16131" max="16131" width="10.85546875" style="7" bestFit="1" customWidth="1"/>
    <col min="16132" max="16384" width="10.5703125" style="7"/>
  </cols>
  <sheetData>
    <row r="1" spans="1:3" s="3" customFormat="1" x14ac:dyDescent="0.25">
      <c r="A1" s="28" t="s">
        <v>127</v>
      </c>
      <c r="B1" s="28"/>
      <c r="C1" s="2"/>
    </row>
    <row r="2" spans="1:3" s="3" customFormat="1" x14ac:dyDescent="0.25">
      <c r="A2" s="28" t="s">
        <v>125</v>
      </c>
      <c r="B2" s="28"/>
      <c r="C2" s="2"/>
    </row>
    <row r="3" spans="1:3" s="3" customFormat="1" x14ac:dyDescent="0.25">
      <c r="A3" s="28" t="s">
        <v>126</v>
      </c>
      <c r="B3" s="28"/>
      <c r="C3" s="2"/>
    </row>
    <row r="4" spans="1:3" s="3" customFormat="1" x14ac:dyDescent="0.25">
      <c r="A4" s="4"/>
      <c r="B4" s="4"/>
      <c r="C4" s="2"/>
    </row>
    <row r="5" spans="1:3" s="3" customFormat="1" ht="19.5" customHeight="1" x14ac:dyDescent="0.25">
      <c r="A5" s="5"/>
      <c r="B5" s="6" t="s">
        <v>128</v>
      </c>
      <c r="C5" s="29">
        <v>30018.744066666608</v>
      </c>
    </row>
    <row r="6" spans="1:3" x14ac:dyDescent="0.25">
      <c r="A6" s="17" t="s">
        <v>0</v>
      </c>
      <c r="B6" s="18" t="s">
        <v>1</v>
      </c>
      <c r="C6" s="30"/>
    </row>
    <row r="7" spans="1:3" x14ac:dyDescent="0.25">
      <c r="A7" s="19">
        <v>1</v>
      </c>
      <c r="B7" s="18">
        <v>2</v>
      </c>
      <c r="C7" s="30"/>
    </row>
    <row r="8" spans="1:3" x14ac:dyDescent="0.25">
      <c r="A8" s="20">
        <v>1</v>
      </c>
      <c r="B8" s="21" t="s">
        <v>2</v>
      </c>
      <c r="C8" s="30"/>
    </row>
    <row r="9" spans="1:3" ht="24.75" customHeight="1" x14ac:dyDescent="0.25">
      <c r="A9" s="22"/>
      <c r="B9" s="8" t="s">
        <v>3</v>
      </c>
      <c r="C9" s="30">
        <v>8585.8560000000016</v>
      </c>
    </row>
    <row r="10" spans="1:3" ht="24" customHeight="1" x14ac:dyDescent="0.25">
      <c r="A10" s="23"/>
      <c r="B10" s="8" t="s">
        <v>4</v>
      </c>
      <c r="C10" s="30">
        <v>3281.3759999999988</v>
      </c>
    </row>
    <row r="11" spans="1:3" ht="25.5" customHeight="1" x14ac:dyDescent="0.25">
      <c r="A11" s="23"/>
      <c r="B11" s="8" t="s">
        <v>5</v>
      </c>
      <c r="C11" s="30">
        <v>20231.039999999994</v>
      </c>
    </row>
    <row r="12" spans="1:3" x14ac:dyDescent="0.25">
      <c r="A12" s="23"/>
      <c r="B12" s="9" t="s">
        <v>6</v>
      </c>
      <c r="C12" s="30">
        <v>8203.44</v>
      </c>
    </row>
    <row r="13" spans="1:3" ht="21" customHeight="1" x14ac:dyDescent="0.25">
      <c r="A13" s="23"/>
      <c r="B13" s="8" t="s">
        <v>7</v>
      </c>
      <c r="C13" s="30">
        <v>0</v>
      </c>
    </row>
    <row r="14" spans="1:3" hidden="1" x14ac:dyDescent="0.25">
      <c r="A14" s="23"/>
      <c r="B14" s="9" t="s">
        <v>8</v>
      </c>
      <c r="C14" s="30">
        <v>0</v>
      </c>
    </row>
    <row r="15" spans="1:3" x14ac:dyDescent="0.25">
      <c r="A15" s="23"/>
      <c r="B15" s="9" t="s">
        <v>9</v>
      </c>
      <c r="C15" s="31">
        <f>SUM(C9:C14)</f>
        <v>40301.711999999992</v>
      </c>
    </row>
    <row r="16" spans="1:3" x14ac:dyDescent="0.25">
      <c r="A16" s="24" t="s">
        <v>10</v>
      </c>
      <c r="B16" s="9" t="s">
        <v>11</v>
      </c>
      <c r="C16" s="30"/>
    </row>
    <row r="17" spans="1:3" x14ac:dyDescent="0.25">
      <c r="A17" s="23"/>
      <c r="B17" s="8" t="s">
        <v>12</v>
      </c>
      <c r="C17" s="30">
        <v>0</v>
      </c>
    </row>
    <row r="18" spans="1:3" x14ac:dyDescent="0.25">
      <c r="A18" s="23"/>
      <c r="B18" s="8" t="s">
        <v>13</v>
      </c>
      <c r="C18" s="30">
        <v>0</v>
      </c>
    </row>
    <row r="19" spans="1:3" hidden="1" x14ac:dyDescent="0.25">
      <c r="A19" s="23"/>
      <c r="B19" s="8" t="s">
        <v>14</v>
      </c>
      <c r="C19" s="30">
        <v>0</v>
      </c>
    </row>
    <row r="20" spans="1:3" x14ac:dyDescent="0.25">
      <c r="A20" s="23"/>
      <c r="B20" s="9" t="s">
        <v>15</v>
      </c>
      <c r="C20" s="30">
        <v>0</v>
      </c>
    </row>
    <row r="21" spans="1:3" x14ac:dyDescent="0.25">
      <c r="A21" s="23"/>
      <c r="B21" s="9" t="s">
        <v>9</v>
      </c>
      <c r="C21" s="31">
        <v>0</v>
      </c>
    </row>
    <row r="22" spans="1:3" hidden="1" x14ac:dyDescent="0.25">
      <c r="A22" s="24" t="s">
        <v>16</v>
      </c>
      <c r="B22" s="25" t="s">
        <v>17</v>
      </c>
      <c r="C22" s="30">
        <v>0</v>
      </c>
    </row>
    <row r="23" spans="1:3" hidden="1" x14ac:dyDescent="0.25">
      <c r="A23" s="24" t="s">
        <v>18</v>
      </c>
      <c r="B23" s="25" t="s">
        <v>19</v>
      </c>
      <c r="C23" s="30">
        <v>0</v>
      </c>
    </row>
    <row r="24" spans="1:3" hidden="1" x14ac:dyDescent="0.25">
      <c r="A24" s="23"/>
      <c r="B24" s="9" t="s">
        <v>20</v>
      </c>
      <c r="C24" s="30">
        <v>0</v>
      </c>
    </row>
    <row r="25" spans="1:3" hidden="1" x14ac:dyDescent="0.25">
      <c r="A25" s="23"/>
      <c r="B25" s="9" t="s">
        <v>21</v>
      </c>
      <c r="C25" s="30">
        <v>0</v>
      </c>
    </row>
    <row r="26" spans="1:3" hidden="1" x14ac:dyDescent="0.25">
      <c r="A26" s="23"/>
      <c r="B26" s="9" t="s">
        <v>22</v>
      </c>
      <c r="C26" s="30">
        <v>0</v>
      </c>
    </row>
    <row r="27" spans="1:3" hidden="1" x14ac:dyDescent="0.25">
      <c r="A27" s="23"/>
      <c r="B27" s="9" t="s">
        <v>23</v>
      </c>
      <c r="C27" s="30">
        <v>0</v>
      </c>
    </row>
    <row r="28" spans="1:3" hidden="1" x14ac:dyDescent="0.25">
      <c r="A28" s="23"/>
      <c r="B28" s="9" t="s">
        <v>24</v>
      </c>
      <c r="C28" s="30">
        <v>0</v>
      </c>
    </row>
    <row r="29" spans="1:3" hidden="1" x14ac:dyDescent="0.25">
      <c r="A29" s="23"/>
      <c r="B29" s="9" t="s">
        <v>25</v>
      </c>
      <c r="C29" s="30">
        <v>0</v>
      </c>
    </row>
    <row r="30" spans="1:3" hidden="1" x14ac:dyDescent="0.25">
      <c r="A30" s="23"/>
      <c r="B30" s="9" t="s">
        <v>26</v>
      </c>
      <c r="C30" s="30">
        <v>0</v>
      </c>
    </row>
    <row r="31" spans="1:3" x14ac:dyDescent="0.25">
      <c r="A31" s="24" t="s">
        <v>27</v>
      </c>
      <c r="B31" s="25" t="s">
        <v>28</v>
      </c>
      <c r="C31" s="30"/>
    </row>
    <row r="32" spans="1:3" ht="31.5" x14ac:dyDescent="0.25">
      <c r="A32" s="23"/>
      <c r="B32" s="8" t="s">
        <v>29</v>
      </c>
      <c r="C32" s="30">
        <v>1426.9920000000002</v>
      </c>
    </row>
    <row r="33" spans="1:3" x14ac:dyDescent="0.25">
      <c r="A33" s="23"/>
      <c r="B33" s="8" t="s">
        <v>30</v>
      </c>
      <c r="C33" s="30">
        <v>5329.5460000000003</v>
      </c>
    </row>
    <row r="34" spans="1:3" x14ac:dyDescent="0.25">
      <c r="A34" s="23"/>
      <c r="B34" s="8" t="s">
        <v>31</v>
      </c>
      <c r="C34" s="30">
        <v>4124.4839999999995</v>
      </c>
    </row>
    <row r="35" spans="1:3" x14ac:dyDescent="0.25">
      <c r="A35" s="23"/>
      <c r="B35" s="9" t="s">
        <v>32</v>
      </c>
      <c r="C35" s="30">
        <v>1823.3180000000007</v>
      </c>
    </row>
    <row r="36" spans="1:3" x14ac:dyDescent="0.25">
      <c r="A36" s="23"/>
      <c r="B36" s="9" t="s">
        <v>33</v>
      </c>
      <c r="C36" s="30">
        <v>1977.12</v>
      </c>
    </row>
    <row r="37" spans="1:3" x14ac:dyDescent="0.25">
      <c r="A37" s="23"/>
      <c r="B37" s="9" t="s">
        <v>34</v>
      </c>
      <c r="C37" s="30">
        <v>319.92</v>
      </c>
    </row>
    <row r="38" spans="1:3" x14ac:dyDescent="0.25">
      <c r="A38" s="23"/>
      <c r="B38" s="9" t="s">
        <v>35</v>
      </c>
      <c r="C38" s="30">
        <v>5329.5460000000003</v>
      </c>
    </row>
    <row r="39" spans="1:3" x14ac:dyDescent="0.25">
      <c r="A39" s="23"/>
      <c r="B39" s="9" t="s">
        <v>9</v>
      </c>
      <c r="C39" s="31">
        <f>SUM(C32:C38)</f>
        <v>20330.926000000003</v>
      </c>
    </row>
    <row r="40" spans="1:3" x14ac:dyDescent="0.25">
      <c r="A40" s="24" t="s">
        <v>16</v>
      </c>
      <c r="B40" s="25" t="s">
        <v>36</v>
      </c>
      <c r="C40" s="30"/>
    </row>
    <row r="41" spans="1:3" x14ac:dyDescent="0.25">
      <c r="A41" s="24"/>
      <c r="B41" s="9" t="s">
        <v>37</v>
      </c>
      <c r="C41" s="30">
        <v>988.56</v>
      </c>
    </row>
    <row r="42" spans="1:3" x14ac:dyDescent="0.25">
      <c r="A42" s="24"/>
      <c r="B42" s="9" t="s">
        <v>38</v>
      </c>
      <c r="C42" s="30">
        <v>1823.3180000000002</v>
      </c>
    </row>
    <row r="43" spans="1:3" ht="36.75" customHeight="1" x14ac:dyDescent="0.25">
      <c r="A43" s="24"/>
      <c r="B43" s="8" t="s">
        <v>39</v>
      </c>
      <c r="C43" s="30">
        <v>38464.200000000004</v>
      </c>
    </row>
    <row r="44" spans="1:3" ht="31.5" x14ac:dyDescent="0.25">
      <c r="A44" s="24"/>
      <c r="B44" s="8" t="s">
        <v>40</v>
      </c>
      <c r="C44" s="30">
        <v>3003.5880000000002</v>
      </c>
    </row>
    <row r="45" spans="1:3" ht="31.5" x14ac:dyDescent="0.25">
      <c r="A45" s="24"/>
      <c r="B45" s="8" t="s">
        <v>41</v>
      </c>
      <c r="C45" s="30">
        <v>3371.9760000000001</v>
      </c>
    </row>
    <row r="46" spans="1:3" ht="36.75" customHeight="1" x14ac:dyDescent="0.25">
      <c r="A46" s="24"/>
      <c r="B46" s="8" t="s">
        <v>42</v>
      </c>
      <c r="C46" s="30">
        <v>1373.922</v>
      </c>
    </row>
    <row r="47" spans="1:3" ht="31.5" x14ac:dyDescent="0.25">
      <c r="A47" s="24"/>
      <c r="B47" s="8" t="s">
        <v>43</v>
      </c>
      <c r="C47" s="30">
        <v>6880.2480000000005</v>
      </c>
    </row>
    <row r="48" spans="1:3" x14ac:dyDescent="0.25">
      <c r="A48" s="24"/>
      <c r="B48" s="8" t="s">
        <v>9</v>
      </c>
      <c r="C48" s="31">
        <f>SUM(C41:C47)</f>
        <v>55905.812000000005</v>
      </c>
    </row>
    <row r="49" spans="1:3" x14ac:dyDescent="0.25">
      <c r="A49" s="24" t="s">
        <v>18</v>
      </c>
      <c r="B49" s="25" t="s">
        <v>44</v>
      </c>
      <c r="C49" s="31">
        <v>17239.146000000001</v>
      </c>
    </row>
    <row r="50" spans="1:3" ht="31.5" x14ac:dyDescent="0.25">
      <c r="A50" s="24" t="s">
        <v>45</v>
      </c>
      <c r="B50" s="26" t="s">
        <v>46</v>
      </c>
      <c r="C50" s="30"/>
    </row>
    <row r="51" spans="1:3" hidden="1" x14ac:dyDescent="0.25">
      <c r="A51" s="24"/>
      <c r="B51" s="9" t="s">
        <v>47</v>
      </c>
      <c r="C51" s="30">
        <v>0</v>
      </c>
    </row>
    <row r="52" spans="1:3" x14ac:dyDescent="0.25">
      <c r="A52" s="24"/>
      <c r="B52" s="9" t="s">
        <v>48</v>
      </c>
      <c r="C52" s="30">
        <v>613.64</v>
      </c>
    </row>
    <row r="53" spans="1:3" x14ac:dyDescent="0.25">
      <c r="A53" s="24"/>
      <c r="B53" s="9" t="s">
        <v>49</v>
      </c>
      <c r="C53" s="30">
        <v>20256.400000000001</v>
      </c>
    </row>
    <row r="54" spans="1:3" x14ac:dyDescent="0.25">
      <c r="A54" s="24"/>
      <c r="B54" s="9" t="s">
        <v>50</v>
      </c>
      <c r="C54" s="30">
        <v>25999.659999999996</v>
      </c>
    </row>
    <row r="55" spans="1:3" x14ac:dyDescent="0.25">
      <c r="A55" s="24"/>
      <c r="B55" s="9" t="s">
        <v>51</v>
      </c>
      <c r="C55" s="30">
        <v>13766.880000000001</v>
      </c>
    </row>
    <row r="56" spans="1:3" x14ac:dyDescent="0.25">
      <c r="A56" s="24"/>
      <c r="B56" s="9" t="s">
        <v>52</v>
      </c>
      <c r="C56" s="30">
        <v>960.48</v>
      </c>
    </row>
    <row r="57" spans="1:3" x14ac:dyDescent="0.25">
      <c r="A57" s="24"/>
      <c r="B57" s="9" t="s">
        <v>53</v>
      </c>
      <c r="C57" s="30">
        <v>1104.8399999999999</v>
      </c>
    </row>
    <row r="58" spans="1:3" x14ac:dyDescent="0.25">
      <c r="A58" s="24"/>
      <c r="B58" s="9" t="s">
        <v>9</v>
      </c>
      <c r="C58" s="31">
        <f>SUM(C52:C57)</f>
        <v>62701.9</v>
      </c>
    </row>
    <row r="59" spans="1:3" x14ac:dyDescent="0.25">
      <c r="A59" s="24" t="s">
        <v>54</v>
      </c>
      <c r="B59" s="25" t="s">
        <v>55</v>
      </c>
      <c r="C59" s="30"/>
    </row>
    <row r="60" spans="1:3" hidden="1" x14ac:dyDescent="0.25">
      <c r="A60" s="24"/>
      <c r="B60" s="9" t="s">
        <v>56</v>
      </c>
      <c r="C60" s="30">
        <v>0</v>
      </c>
    </row>
    <row r="61" spans="1:3" ht="13.5" hidden="1" customHeight="1" x14ac:dyDescent="0.25">
      <c r="A61" s="24"/>
      <c r="B61" s="8" t="s">
        <v>57</v>
      </c>
      <c r="C61" s="30">
        <v>0</v>
      </c>
    </row>
    <row r="62" spans="1:3" ht="31.5" hidden="1" x14ac:dyDescent="0.25">
      <c r="A62" s="24"/>
      <c r="B62" s="8" t="s">
        <v>58</v>
      </c>
      <c r="C62" s="30">
        <v>0</v>
      </c>
    </row>
    <row r="63" spans="1:3" ht="14.25" hidden="1" customHeight="1" x14ac:dyDescent="0.25">
      <c r="A63" s="24"/>
      <c r="B63" s="8" t="s">
        <v>59</v>
      </c>
      <c r="C63" s="30">
        <v>0</v>
      </c>
    </row>
    <row r="64" spans="1:3" x14ac:dyDescent="0.25">
      <c r="A64" s="24"/>
      <c r="B64" s="9" t="s">
        <v>60</v>
      </c>
      <c r="C64" s="30">
        <v>0</v>
      </c>
    </row>
    <row r="65" spans="1:3" hidden="1" x14ac:dyDescent="0.25">
      <c r="A65" s="24"/>
      <c r="B65" s="9" t="s">
        <v>61</v>
      </c>
      <c r="C65" s="30">
        <v>0</v>
      </c>
    </row>
    <row r="66" spans="1:3" x14ac:dyDescent="0.25">
      <c r="A66" s="24"/>
      <c r="B66" s="9" t="s">
        <v>26</v>
      </c>
      <c r="C66" s="31">
        <v>0</v>
      </c>
    </row>
    <row r="67" spans="1:3" x14ac:dyDescent="0.25">
      <c r="A67" s="24" t="s">
        <v>62</v>
      </c>
      <c r="B67" s="25" t="s">
        <v>63</v>
      </c>
      <c r="C67" s="30"/>
    </row>
    <row r="68" spans="1:3" ht="47.25" x14ac:dyDescent="0.25">
      <c r="A68" s="24"/>
      <c r="B68" s="8" t="s">
        <v>64</v>
      </c>
      <c r="C68" s="30">
        <v>3799.8560000000002</v>
      </c>
    </row>
    <row r="69" spans="1:3" ht="31.5" x14ac:dyDescent="0.25">
      <c r="A69" s="24"/>
      <c r="B69" s="8" t="s">
        <v>65</v>
      </c>
      <c r="C69" s="30">
        <v>9622.2160000000003</v>
      </c>
    </row>
    <row r="70" spans="1:3" ht="31.5" x14ac:dyDescent="0.25">
      <c r="A70" s="24"/>
      <c r="B70" s="8" t="s">
        <v>66</v>
      </c>
      <c r="C70" s="30">
        <v>7599.7120000000004</v>
      </c>
    </row>
    <row r="71" spans="1:3" x14ac:dyDescent="0.25">
      <c r="A71" s="24"/>
      <c r="B71" s="8" t="s">
        <v>67</v>
      </c>
      <c r="C71" s="30">
        <v>0</v>
      </c>
    </row>
    <row r="72" spans="1:3" hidden="1" x14ac:dyDescent="0.25">
      <c r="A72" s="24"/>
      <c r="B72" s="8" t="s">
        <v>68</v>
      </c>
      <c r="C72" s="30">
        <v>0</v>
      </c>
    </row>
    <row r="73" spans="1:3" x14ac:dyDescent="0.25">
      <c r="A73" s="24"/>
      <c r="B73" s="9" t="s">
        <v>26</v>
      </c>
      <c r="C73" s="31">
        <f>SUM(C68:C72)</f>
        <v>21021.784</v>
      </c>
    </row>
    <row r="74" spans="1:3" ht="31.5" x14ac:dyDescent="0.25">
      <c r="A74" s="24" t="s">
        <v>69</v>
      </c>
      <c r="B74" s="26" t="s">
        <v>70</v>
      </c>
      <c r="C74" s="31">
        <v>19121.856</v>
      </c>
    </row>
    <row r="75" spans="1:3" x14ac:dyDescent="0.25">
      <c r="A75" s="24" t="s">
        <v>71</v>
      </c>
      <c r="B75" s="25" t="s">
        <v>72</v>
      </c>
      <c r="C75" s="31">
        <v>5332.0559999999978</v>
      </c>
    </row>
    <row r="76" spans="1:3" x14ac:dyDescent="0.25">
      <c r="A76" s="24" t="s">
        <v>73</v>
      </c>
      <c r="B76" s="25" t="s">
        <v>74</v>
      </c>
      <c r="C76" s="31">
        <v>1510.92</v>
      </c>
    </row>
    <row r="77" spans="1:3" x14ac:dyDescent="0.25">
      <c r="A77" s="24" t="s">
        <v>75</v>
      </c>
      <c r="B77" s="25" t="s">
        <v>76</v>
      </c>
      <c r="C77" s="31">
        <v>2798</v>
      </c>
    </row>
    <row r="78" spans="1:3" x14ac:dyDescent="0.25">
      <c r="A78" s="24" t="s">
        <v>77</v>
      </c>
      <c r="B78" s="25" t="s">
        <v>78</v>
      </c>
      <c r="C78" s="30"/>
    </row>
    <row r="79" spans="1:3" x14ac:dyDescent="0.25">
      <c r="A79" s="24"/>
      <c r="B79" s="9" t="s">
        <v>79</v>
      </c>
      <c r="C79" s="30">
        <v>5470.44</v>
      </c>
    </row>
    <row r="80" spans="1:3" x14ac:dyDescent="0.25">
      <c r="A80" s="23"/>
      <c r="B80" s="9" t="s">
        <v>80</v>
      </c>
      <c r="C80" s="30">
        <v>4122.1200000000008</v>
      </c>
    </row>
    <row r="81" spans="1:3" ht="36.75" customHeight="1" x14ac:dyDescent="0.25">
      <c r="A81" s="23"/>
      <c r="B81" s="8" t="s">
        <v>81</v>
      </c>
      <c r="C81" s="30">
        <v>4013.3999999999992</v>
      </c>
    </row>
    <row r="82" spans="1:3" ht="37.5" customHeight="1" x14ac:dyDescent="0.25">
      <c r="A82" s="23"/>
      <c r="B82" s="8" t="s">
        <v>82</v>
      </c>
      <c r="C82" s="30">
        <v>4013.3999999999992</v>
      </c>
    </row>
    <row r="83" spans="1:3" ht="47.25" x14ac:dyDescent="0.25">
      <c r="A83" s="23"/>
      <c r="B83" s="8" t="s">
        <v>83</v>
      </c>
      <c r="C83" s="30">
        <v>4013.3999999999992</v>
      </c>
    </row>
    <row r="84" spans="1:3" ht="15.75" hidden="1" customHeight="1" x14ac:dyDescent="0.25">
      <c r="A84" s="23"/>
      <c r="B84" s="8" t="s">
        <v>84</v>
      </c>
      <c r="C84" s="30">
        <v>0</v>
      </c>
    </row>
    <row r="85" spans="1:3" ht="15.75" hidden="1" customHeight="1" x14ac:dyDescent="0.25">
      <c r="A85" s="23"/>
      <c r="B85" s="8" t="s">
        <v>85</v>
      </c>
      <c r="C85" s="30">
        <v>0</v>
      </c>
    </row>
    <row r="86" spans="1:3" x14ac:dyDescent="0.25">
      <c r="A86" s="23"/>
      <c r="B86" s="9" t="s">
        <v>26</v>
      </c>
      <c r="C86" s="31">
        <f>SUM(C79:C85)</f>
        <v>21632.76</v>
      </c>
    </row>
    <row r="87" spans="1:3" x14ac:dyDescent="0.25">
      <c r="A87" s="24" t="s">
        <v>86</v>
      </c>
      <c r="B87" s="25" t="s">
        <v>87</v>
      </c>
      <c r="C87" s="30"/>
    </row>
    <row r="88" spans="1:3" x14ac:dyDescent="0.25">
      <c r="A88" s="24"/>
      <c r="B88" s="9" t="s">
        <v>88</v>
      </c>
      <c r="C88" s="30"/>
    </row>
    <row r="89" spans="1:3" x14ac:dyDescent="0.25">
      <c r="A89" s="24"/>
      <c r="B89" s="9" t="s">
        <v>89</v>
      </c>
      <c r="C89" s="30">
        <v>1713</v>
      </c>
    </row>
    <row r="90" spans="1:3" ht="31.5" x14ac:dyDescent="0.25">
      <c r="A90" s="24"/>
      <c r="B90" s="8" t="s">
        <v>90</v>
      </c>
      <c r="C90" s="30">
        <v>2550</v>
      </c>
    </row>
    <row r="91" spans="1:3" x14ac:dyDescent="0.25">
      <c r="A91" s="24"/>
      <c r="B91" s="9" t="s">
        <v>91</v>
      </c>
      <c r="C91" s="30">
        <v>1050</v>
      </c>
    </row>
    <row r="92" spans="1:3" x14ac:dyDescent="0.25">
      <c r="A92" s="24"/>
      <c r="B92" s="9" t="s">
        <v>92</v>
      </c>
      <c r="C92" s="30"/>
    </row>
    <row r="93" spans="1:3" x14ac:dyDescent="0.25">
      <c r="A93" s="24"/>
      <c r="B93" s="8" t="s">
        <v>93</v>
      </c>
      <c r="C93" s="30"/>
    </row>
    <row r="94" spans="1:3" x14ac:dyDescent="0.25">
      <c r="A94" s="24"/>
      <c r="B94" s="8" t="s">
        <v>94</v>
      </c>
      <c r="C94" s="30">
        <v>647</v>
      </c>
    </row>
    <row r="95" spans="1:3" x14ac:dyDescent="0.25">
      <c r="A95" s="24"/>
      <c r="B95" s="8" t="s">
        <v>95</v>
      </c>
      <c r="C95" s="30">
        <v>0</v>
      </c>
    </row>
    <row r="96" spans="1:3" x14ac:dyDescent="0.25">
      <c r="A96" s="24"/>
      <c r="B96" s="9" t="s">
        <v>96</v>
      </c>
      <c r="C96" s="30">
        <v>3658.36</v>
      </c>
    </row>
    <row r="97" spans="1:3" x14ac:dyDescent="0.25">
      <c r="A97" s="24"/>
      <c r="B97" s="8" t="s">
        <v>97</v>
      </c>
      <c r="C97" s="30">
        <v>0</v>
      </c>
    </row>
    <row r="98" spans="1:3" x14ac:dyDescent="0.25">
      <c r="A98" s="24"/>
      <c r="B98" s="9" t="s">
        <v>98</v>
      </c>
      <c r="C98" s="30">
        <v>1267.3499999999999</v>
      </c>
    </row>
    <row r="99" spans="1:3" x14ac:dyDescent="0.25">
      <c r="A99" s="24"/>
      <c r="B99" s="8" t="s">
        <v>93</v>
      </c>
      <c r="C99" s="30">
        <v>0</v>
      </c>
    </row>
    <row r="100" spans="1:3" x14ac:dyDescent="0.25">
      <c r="A100" s="24"/>
      <c r="B100" s="9" t="s">
        <v>99</v>
      </c>
      <c r="C100" s="30">
        <v>674.94</v>
      </c>
    </row>
    <row r="101" spans="1:3" s="1" customFormat="1" ht="13.5" customHeight="1" x14ac:dyDescent="0.25">
      <c r="A101" s="24"/>
      <c r="B101" s="9" t="s">
        <v>100</v>
      </c>
      <c r="C101" s="32">
        <v>141.41999999999999</v>
      </c>
    </row>
    <row r="102" spans="1:3" x14ac:dyDescent="0.25">
      <c r="A102" s="24"/>
      <c r="B102" s="8" t="s">
        <v>101</v>
      </c>
      <c r="C102" s="30">
        <v>0</v>
      </c>
    </row>
    <row r="103" spans="1:3" x14ac:dyDescent="0.25">
      <c r="A103" s="24"/>
      <c r="B103" s="9" t="s">
        <v>102</v>
      </c>
      <c r="C103" s="30"/>
    </row>
    <row r="104" spans="1:3" x14ac:dyDescent="0.25">
      <c r="A104" s="24"/>
      <c r="B104" s="9" t="s">
        <v>103</v>
      </c>
      <c r="C104" s="30">
        <v>705.70499999999993</v>
      </c>
    </row>
    <row r="105" spans="1:3" ht="31.5" x14ac:dyDescent="0.25">
      <c r="A105" s="24"/>
      <c r="B105" s="8" t="s">
        <v>104</v>
      </c>
      <c r="C105" s="30">
        <v>2895.2</v>
      </c>
    </row>
    <row r="106" spans="1:3" x14ac:dyDescent="0.25">
      <c r="A106" s="24"/>
      <c r="B106" s="8" t="s">
        <v>105</v>
      </c>
      <c r="C106" s="30">
        <v>300</v>
      </c>
    </row>
    <row r="107" spans="1:3" x14ac:dyDescent="0.25">
      <c r="A107" s="24"/>
      <c r="B107" s="8" t="s">
        <v>106</v>
      </c>
      <c r="C107" s="30">
        <v>868.22</v>
      </c>
    </row>
    <row r="108" spans="1:3" x14ac:dyDescent="0.25">
      <c r="A108" s="24"/>
      <c r="B108" s="9" t="s">
        <v>107</v>
      </c>
      <c r="C108" s="30">
        <v>1865.92</v>
      </c>
    </row>
    <row r="109" spans="1:3" x14ac:dyDescent="0.25">
      <c r="A109" s="24"/>
      <c r="B109" s="9" t="s">
        <v>108</v>
      </c>
      <c r="C109" s="30">
        <v>1770.48</v>
      </c>
    </row>
    <row r="110" spans="1:3" x14ac:dyDescent="0.25">
      <c r="A110" s="24"/>
      <c r="B110" s="9" t="s">
        <v>109</v>
      </c>
      <c r="C110" s="30">
        <v>1260.46</v>
      </c>
    </row>
    <row r="111" spans="1:3" x14ac:dyDescent="0.25">
      <c r="A111" s="24"/>
      <c r="B111" s="25" t="s">
        <v>110</v>
      </c>
      <c r="C111" s="30">
        <v>0</v>
      </c>
    </row>
    <row r="112" spans="1:3" x14ac:dyDescent="0.25">
      <c r="A112" s="24"/>
      <c r="B112" s="9" t="s">
        <v>111</v>
      </c>
      <c r="C112" s="30">
        <v>708.5920000000001</v>
      </c>
    </row>
    <row r="113" spans="1:3" x14ac:dyDescent="0.25">
      <c r="A113" s="24"/>
      <c r="B113" s="9" t="s">
        <v>112</v>
      </c>
      <c r="C113" s="30">
        <v>5625.2759999999989</v>
      </c>
    </row>
    <row r="114" spans="1:3" x14ac:dyDescent="0.25">
      <c r="A114" s="24"/>
      <c r="B114" s="9" t="s">
        <v>113</v>
      </c>
      <c r="C114" s="30">
        <v>950.65</v>
      </c>
    </row>
    <row r="115" spans="1:3" x14ac:dyDescent="0.25">
      <c r="A115" s="24"/>
      <c r="B115" s="9" t="s">
        <v>114</v>
      </c>
      <c r="C115" s="30">
        <v>476.1</v>
      </c>
    </row>
    <row r="116" spans="1:3" x14ac:dyDescent="0.25">
      <c r="A116" s="24"/>
      <c r="B116" s="9" t="s">
        <v>115</v>
      </c>
      <c r="C116" s="30">
        <v>42004.35</v>
      </c>
    </row>
    <row r="117" spans="1:3" x14ac:dyDescent="0.25">
      <c r="A117" s="24"/>
      <c r="B117" s="9" t="s">
        <v>116</v>
      </c>
      <c r="C117" s="30">
        <v>308.89800000000002</v>
      </c>
    </row>
    <row r="118" spans="1:3" x14ac:dyDescent="0.25">
      <c r="A118" s="24"/>
      <c r="B118" s="9" t="s">
        <v>117</v>
      </c>
      <c r="C118" s="30">
        <v>2100</v>
      </c>
    </row>
    <row r="119" spans="1:3" s="10" customFormat="1" ht="31.5" x14ac:dyDescent="0.25">
      <c r="A119" s="27"/>
      <c r="B119" s="8" t="s">
        <v>118</v>
      </c>
      <c r="C119" s="33">
        <v>1722</v>
      </c>
    </row>
    <row r="120" spans="1:3" x14ac:dyDescent="0.25">
      <c r="A120" s="24"/>
      <c r="B120" s="9" t="s">
        <v>119</v>
      </c>
      <c r="C120" s="30">
        <v>49.437600000000003</v>
      </c>
    </row>
    <row r="121" spans="1:3" x14ac:dyDescent="0.25">
      <c r="A121" s="24"/>
      <c r="B121" s="9" t="s">
        <v>26</v>
      </c>
      <c r="C121" s="31">
        <f>SUM(C89:C120)</f>
        <v>75313.358600000007</v>
      </c>
    </row>
    <row r="122" spans="1:3" x14ac:dyDescent="0.25">
      <c r="A122" s="24" t="s">
        <v>120</v>
      </c>
      <c r="B122" s="9" t="s">
        <v>121</v>
      </c>
      <c r="C122" s="31"/>
    </row>
    <row r="123" spans="1:3" x14ac:dyDescent="0.25">
      <c r="A123" s="24" t="s">
        <v>122</v>
      </c>
      <c r="B123" s="25" t="s">
        <v>123</v>
      </c>
      <c r="C123" s="31">
        <v>91748.136000000013</v>
      </c>
    </row>
    <row r="124" spans="1:3" x14ac:dyDescent="0.25">
      <c r="A124" s="23"/>
      <c r="B124" s="25" t="s">
        <v>124</v>
      </c>
      <c r="C124" s="31">
        <f>C15+C21+C39+C48+C49+C58+C66+C73+C74+C75+C76+C77+C86+C121+C123</f>
        <v>434958.36660000001</v>
      </c>
    </row>
    <row r="125" spans="1:3" s="3" customFormat="1" x14ac:dyDescent="0.25">
      <c r="A125" s="12"/>
      <c r="B125" s="13" t="s">
        <v>129</v>
      </c>
      <c r="C125" s="34">
        <v>497168.16</v>
      </c>
    </row>
    <row r="126" spans="1:3" s="3" customFormat="1" x14ac:dyDescent="0.25">
      <c r="A126" s="12"/>
      <c r="B126" s="13" t="s">
        <v>130</v>
      </c>
      <c r="C126" s="34">
        <v>469496.37</v>
      </c>
    </row>
    <row r="127" spans="1:3" s="3" customFormat="1" x14ac:dyDescent="0.25">
      <c r="A127" s="12"/>
      <c r="B127" s="13" t="s">
        <v>132</v>
      </c>
      <c r="C127" s="35">
        <f>C126-C124</f>
        <v>34538.003399999987</v>
      </c>
    </row>
    <row r="128" spans="1:3" s="3" customFormat="1" x14ac:dyDescent="0.25">
      <c r="A128" s="12"/>
      <c r="B128" s="13" t="s">
        <v>131</v>
      </c>
      <c r="C128" s="35">
        <f>C127+C5</f>
        <v>64556.747466666595</v>
      </c>
    </row>
    <row r="129" spans="1:3" s="3" customFormat="1" x14ac:dyDescent="0.25">
      <c r="A129" s="14"/>
      <c r="C129" s="15"/>
    </row>
    <row r="130" spans="1:3" s="3" customFormat="1" x14ac:dyDescent="0.25">
      <c r="A130" s="14"/>
      <c r="C130" s="15"/>
    </row>
    <row r="131" spans="1:3" s="3" customFormat="1" x14ac:dyDescent="0.25">
      <c r="A131" s="14"/>
      <c r="C131" s="15"/>
    </row>
    <row r="132" spans="1:3" s="3" customFormat="1" x14ac:dyDescent="0.25">
      <c r="A132" s="14"/>
      <c r="C132" s="15"/>
    </row>
    <row r="133" spans="1:3" s="3" customFormat="1" x14ac:dyDescent="0.25">
      <c r="A133" s="14"/>
      <c r="C133" s="15"/>
    </row>
    <row r="134" spans="1:3" s="16" customFormat="1" ht="11.25" x14ac:dyDescent="0.2"/>
    <row r="135" spans="1:3" s="16" customFormat="1" ht="11.25" x14ac:dyDescent="0.2"/>
    <row r="136" spans="1:3" s="16" customFormat="1" ht="11.25" x14ac:dyDescent="0.2"/>
    <row r="137" spans="1:3" s="16" customFormat="1" ht="11.25" x14ac:dyDescent="0.2"/>
    <row r="138" spans="1:3" s="16" customFormat="1" ht="11.25" x14ac:dyDescent="0.2"/>
    <row r="139" spans="1:3" s="16" customFormat="1" ht="11.25" x14ac:dyDescent="0.2"/>
    <row r="140" spans="1:3" s="16" customFormat="1" ht="11.25" x14ac:dyDescent="0.2"/>
    <row r="141" spans="1:3" s="16" customFormat="1" ht="11.25" x14ac:dyDescent="0.2"/>
  </sheetData>
  <mergeCells count="3">
    <mergeCell ref="A1:B1"/>
    <mergeCell ref="A2:B2"/>
    <mergeCell ref="A3:B3"/>
  </mergeCell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NAV</cp:lastModifiedBy>
  <dcterms:created xsi:type="dcterms:W3CDTF">2025-01-13T03:33:32Z</dcterms:created>
  <dcterms:modified xsi:type="dcterms:W3CDTF">2025-02-21T02:25:04Z</dcterms:modified>
</cp:coreProperties>
</file>