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3250" windowHeight="123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187" i="1" l="1"/>
  <c r="C86" i="1"/>
  <c r="C72" i="1"/>
  <c r="C56" i="1"/>
  <c r="C45" i="1"/>
  <c r="C37" i="1"/>
  <c r="C29" i="1"/>
  <c r="C190" i="1" s="1"/>
  <c r="C194" i="1" s="1"/>
  <c r="C195" i="1" s="1"/>
  <c r="C13" i="1"/>
</calcChain>
</file>

<file path=xl/comments1.xml><?xml version="1.0" encoding="utf-8"?>
<comments xmlns="http://schemas.openxmlformats.org/spreadsheetml/2006/main">
  <authors>
    <author>NAV</author>
  </authors>
  <commentList>
    <comment ref="B8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Поверка теплосчетчика  04.08.2024
</t>
        </r>
        <r>
          <rPr>
            <sz val="9"/>
            <color indexed="81"/>
            <rFont val="Tahoma"/>
            <family val="2"/>
            <charset val="204"/>
          </rPr>
          <t xml:space="preserve">в тариф на 2024 г. не заложена
</t>
        </r>
      </text>
    </comment>
    <comment ref="B8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Поверка водосчетчика  01.03.2024
</t>
        </r>
        <r>
          <rPr>
            <sz val="9"/>
            <color indexed="81"/>
            <rFont val="Tahoma"/>
            <family val="2"/>
            <charset val="204"/>
          </rPr>
          <t>в тариф на 2024 г. не заложена</t>
        </r>
      </text>
    </comment>
  </commentList>
</comments>
</file>

<file path=xl/sharedStrings.xml><?xml version="1.0" encoding="utf-8"?>
<sst xmlns="http://schemas.openxmlformats.org/spreadsheetml/2006/main" count="226" uniqueCount="204">
  <si>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</si>
  <si>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</si>
  <si>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2-х этажей</t>
  </si>
  <si>
    <t>Мытье лестничных площадок и маршей  выше 2-го эт.</t>
  </si>
  <si>
    <t xml:space="preserve">Генеральная уборка лестничных клеток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</si>
  <si>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</si>
  <si>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</si>
  <si>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</si>
  <si>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</si>
  <si>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 от мусора  </t>
  </si>
  <si>
    <t xml:space="preserve">Очистка  подвалов от мусора  </t>
  </si>
  <si>
    <t>Уборка кровель от мусора</t>
  </si>
  <si>
    <t xml:space="preserve">Удаление с крыш и козырьков снега и наледи (сбивание сосулей) </t>
  </si>
  <si>
    <t>3</t>
  </si>
  <si>
    <t>Техническое содержание лифта</t>
  </si>
  <si>
    <t>4</t>
  </si>
  <si>
    <t xml:space="preserve"> Содержание мусоропровода</t>
  </si>
  <si>
    <t>Очистка и дезинфекция клапонов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</si>
  <si>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</si>
  <si>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</si>
  <si>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</si>
  <si>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</si>
  <si>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</si>
  <si>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</si>
  <si>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5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</si>
  <si>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</si>
  <si>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</si>
  <si>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</si>
  <si>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газонов в летний период </t>
  </si>
  <si>
    <t>Уборка контейнерной площадки в летний период</t>
  </si>
  <si>
    <t>Подметание территории после кошения</t>
  </si>
  <si>
    <t>Сгребание травы после кошения</t>
  </si>
  <si>
    <t>6</t>
  </si>
  <si>
    <t>Уборка придомовой территории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</si>
  <si>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</si>
  <si>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дорожек,крылец,бордюр,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</si>
  <si>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</si>
  <si>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проезда.</t>
  </si>
  <si>
    <t>Посыпка пешеходных дорожек и проездов противогололедным материалом</t>
  </si>
  <si>
    <t xml:space="preserve">Очистка  крылец, площадок, бордюр, отмосток и части пешеходных дорожек от наледи и льда </t>
  </si>
  <si>
    <t>7</t>
  </si>
  <si>
    <t>Кошение газонов</t>
  </si>
  <si>
    <t>8</t>
  </si>
  <si>
    <t>Очистка урн</t>
  </si>
  <si>
    <t>9</t>
  </si>
  <si>
    <t>Ремонт, регулировка, промывка, испытание, консервация, расконсервация системы отопления</t>
  </si>
  <si>
    <t>осмотр системы отопления в чердачных и подвальных помещениях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</si>
  <si>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</si>
  <si>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</si>
  <si>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</si>
  <si>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</si>
  <si>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</si>
  <si>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10</t>
  </si>
  <si>
    <t xml:space="preserve"> Подготовка многоквартирного дома к сезонной эксплуатации</t>
  </si>
  <si>
    <t>Ремонт просевшей отмостки</t>
  </si>
  <si>
    <t>Ремонт и укрепление входных дверей</t>
  </si>
  <si>
    <t>Замена разбитых стекол окон и дверей в помещениях общего пользования</t>
  </si>
  <si>
    <t>Проверка состояния и ремонт продухов в цоколях здания</t>
  </si>
  <si>
    <t>Замена ламп освещения в местах общего пользования</t>
  </si>
  <si>
    <t xml:space="preserve">Замена ламп освещения внутриквартального </t>
  </si>
  <si>
    <t>11</t>
  </si>
  <si>
    <t xml:space="preserve"> Проведение технических осмотров и мелкий ремонт</t>
  </si>
  <si>
    <t>Проведение технических осмотров и устранение незначительных неисправностей конструктивных элементов</t>
  </si>
  <si>
    <t>Проведение технических осмотров и устранение незначительных неисправностей систем центрального отопления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</si>
  <si>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</si>
  <si>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электроснабжения</t>
  </si>
  <si>
    <t>Ершение канализационного выпуска (лежака)</t>
  </si>
  <si>
    <t xml:space="preserve">Ершение кухонных (канализационных) стояков </t>
  </si>
  <si>
    <t>12</t>
  </si>
  <si>
    <t>Аварийное обслуживание внутридомового инжен. сантехнич. и эл. технического оборудования</t>
  </si>
  <si>
    <t>13</t>
  </si>
  <si>
    <t>Диспетчерское обслуживание</t>
  </si>
  <si>
    <t>14</t>
  </si>
  <si>
    <t>Дератизация подвала</t>
  </si>
  <si>
    <t>15</t>
  </si>
  <si>
    <t>Дезинсекция подвала</t>
  </si>
  <si>
    <t>16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</si>
  <si>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</si>
  <si>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</si>
  <si>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</si>
  <si>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</si>
  <si>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</si>
  <si>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</si>
  <si>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коллективных приборов учета тепла</t>
  </si>
  <si>
    <t>Замена комплекта термометров сопротивления</t>
  </si>
  <si>
    <t>Поверка коллективных приборов учета воды</t>
  </si>
  <si>
    <t>17</t>
  </si>
  <si>
    <t xml:space="preserve"> Текущий ремонт (непредвиденные работы)</t>
  </si>
  <si>
    <t>Текущий ремонт электрооборудования</t>
  </si>
  <si>
    <t>демонтаж светильника освещения 3п с применением т/вышки</t>
  </si>
  <si>
    <t>замена пакетного выключателя кв.9</t>
  </si>
  <si>
    <t>замена выключателя автоматического кв. 101</t>
  </si>
  <si>
    <t>Текущий ремонт систем ВиК</t>
  </si>
  <si>
    <t>устранение свища на стояке п/сушителя (кв.№105)</t>
  </si>
  <si>
    <t>устранение засора канализационного коллектора Ду 100 мм (3 подъезд)</t>
  </si>
  <si>
    <t>устранение засора канализационного коллектора Ду 100 мм (2 подъезд)</t>
  </si>
  <si>
    <t>устранение засора канализационного коллектора Ду 100 мм (1 подъезд)</t>
  </si>
  <si>
    <t>устранение засора канализационного коллектора Ду 100 мм (2 подъезд)*2 раза</t>
  </si>
  <si>
    <t>устранении течи в точке подключения вводного водосчетчика ХВС с отключением холодного водоснабжения</t>
  </si>
  <si>
    <t>замена вводного водосчетчика ХВС с отключением холодного водоснабжения:</t>
  </si>
  <si>
    <t>а</t>
  </si>
  <si>
    <t>замена вводного водосчетчика ВСКМ 90-40</t>
  </si>
  <si>
    <t>б</t>
  </si>
  <si>
    <t>замена муфты стальной Ду 40 мм</t>
  </si>
  <si>
    <t>в</t>
  </si>
  <si>
    <t xml:space="preserve">смена прокладки радиаторной </t>
  </si>
  <si>
    <t>г</t>
  </si>
  <si>
    <t>замена участка стояка канализации Ду 50 мм (стояк кв.№4):</t>
  </si>
  <si>
    <t>смена переходной манжеты 110*123</t>
  </si>
  <si>
    <t>устройство перехода эксцентрика Ду 110*50</t>
  </si>
  <si>
    <t>смена отвода канализационного Ду 50 *45</t>
  </si>
  <si>
    <t>смена участка канализационной трубы Ду 50 мм</t>
  </si>
  <si>
    <t>ремонт участка  канализации Ду 50 мм (стояк кв.№82):</t>
  </si>
  <si>
    <t>смена переходной манжеты 40*50</t>
  </si>
  <si>
    <t>устройство гофры</t>
  </si>
  <si>
    <t>смена отвода канализационного Ду 40*87</t>
  </si>
  <si>
    <t>смена участка канализационной трубы Ду 40 мм</t>
  </si>
  <si>
    <t>устранение течи в точке подключения вводного счетчика ХВС с отключением холодного водоснабжения:</t>
  </si>
  <si>
    <t>установка ниппеля Ду 25 мм</t>
  </si>
  <si>
    <t>устройство прокладки радиаторной</t>
  </si>
  <si>
    <t>замена участка коллектора канализации Ду 100мм  (2 подъезд )</t>
  </si>
  <si>
    <t>переход канализационный на чугун Ду110*124+манжет</t>
  </si>
  <si>
    <t>ревизия канализационная Ду 110</t>
  </si>
  <si>
    <t>отвод канализационный Ду 110*45</t>
  </si>
  <si>
    <t>труба канализационная Ду110*1000</t>
  </si>
  <si>
    <t>тройник канализационный Ду100мм</t>
  </si>
  <si>
    <t>манжета переходная110*123</t>
  </si>
  <si>
    <t>ершение канализациолнного стояка Ду 50 мм (квартира №88- подвал)</t>
  </si>
  <si>
    <t>укрепление узла ввода ПХВ со сверлением отверстия и отжигом</t>
  </si>
  <si>
    <t>установка хомута на стояке ХВС (кв.№84)</t>
  </si>
  <si>
    <t>устранение засора канализационного стояка Ду 50 мм (кв.№97)</t>
  </si>
  <si>
    <t>замена сбросного вентиля  Ду 15 мм на стояке ГВС (подвал)</t>
  </si>
  <si>
    <t>устраненение засора канализационного коллектора Ду 100 мм (2 подъезд)</t>
  </si>
  <si>
    <t>устранение свища на стояке ХВС с отключением и сбросом стояка (кв.№102)</t>
  </si>
  <si>
    <t>ершение канализационного стояка Ду 50 мм  (кв.№57)</t>
  </si>
  <si>
    <t>Текущий ремонт систем конструктивных элементов</t>
  </si>
  <si>
    <t>закрытие чердака - 3 подъезд</t>
  </si>
  <si>
    <t>вынос мебели (кресло на площадку для мусора 3 подъезд 4 эт л/кл.</t>
  </si>
  <si>
    <t>ремонт клапана мусоропровода со снятием и проведением сварочных работ и заделкой примыкания лючка к стволу мусоропровода 2 подъезд 4 этаж</t>
  </si>
  <si>
    <t>очистка подъездных козырьков от снега 1-3пп</t>
  </si>
  <si>
    <t>осмотр чердака на наличие течей 1-3 пп</t>
  </si>
  <si>
    <t>слив воды  из емкостей расположенных в чердачном помещении 1,2 пп</t>
  </si>
  <si>
    <t>очистка лотка от льда - 2 подъезд</t>
  </si>
  <si>
    <t>остекление тамбурной двери - 1 под</t>
  </si>
  <si>
    <t>обследование чердака  на наличие течей с кровли 1-3 пп (7,18,22.03.2024)</t>
  </si>
  <si>
    <t>слив воды из емкости в чердачном помещении 3п</t>
  </si>
  <si>
    <t>очистка лотка от снега и льда - 3 под</t>
  </si>
  <si>
    <t>слив воды из емкости в чердачном помещении 2,3п</t>
  </si>
  <si>
    <t>слив воды из емкости в чердачном помещении 1,2,3пп</t>
  </si>
  <si>
    <t>установка новой емкости для сбора воды в чердачном помещении - 1 под-2 шт, 2 под.-1 шт</t>
  </si>
  <si>
    <t>осмотр чердака на наличие затеканий с кровли (1-3пп) (26,29.03.2024,01.04.2024,05.04.2024,10.04.2024,15.04.2024,19.04.2024,23.04.2024)</t>
  </si>
  <si>
    <t>переустановка лотка 2 подъезд(26.03.2024)</t>
  </si>
  <si>
    <t>слив воды из емкостей - 1,2,3пп   (26.032024,05.04.2024,10.04.2024)</t>
  </si>
  <si>
    <t>установка новой емкости для сбора воды в чердачном помещении - 2 под</t>
  </si>
  <si>
    <t>слив воды из емкостей - 3п   (28.03.2024,15.04.2024,23.04.2024)</t>
  </si>
  <si>
    <t>очистка лотка от льда - 3 под (28.03.2024)</t>
  </si>
  <si>
    <t>изготовление и установка нового лотка 1,2*0,5м(3 подъезд)</t>
  </si>
  <si>
    <t>установка новой емкости для сбора воды в чердачном помещении - 3 под (16.04.2024,23.04.2024)</t>
  </si>
  <si>
    <t>переустановка емкостей 2,3пп (29.04.2024)</t>
  </si>
  <si>
    <t>слив воды из емкостей - 2,3пп   (29.03.2024,01.04.2024)</t>
  </si>
  <si>
    <t>установка новых лотков 60*27 L=3,0м- 2 м в месте течи с кровли (28.03.2024)</t>
  </si>
  <si>
    <t>1,3 пп - открытие межэтажных оконных створок для мытья окон</t>
  </si>
  <si>
    <t>изготовление и установка нового лотка (3 подъезд)</t>
  </si>
  <si>
    <t>открытие продухов (03.05.2024)</t>
  </si>
  <si>
    <t>осмотр чердака на наличие затеканий с кровли (06.05.2024,23.05.2024)1-3пп</t>
  </si>
  <si>
    <t>слив воды из емкостей в чердачном помещении (23.05.2024)-3под</t>
  </si>
  <si>
    <t>открытие и закрытие межэтажных оконных створок для мытья окон - 2 подъезд</t>
  </si>
  <si>
    <t>слив воды из емкостей - 2пп   (31.05.2024)</t>
  </si>
  <si>
    <t>слив воды из емкостей - 2пп   (18.06.2024)</t>
  </si>
  <si>
    <t>осмотр чердака на наличие затеканий с кровли (1-3пп) (23.07.2024)</t>
  </si>
  <si>
    <t>слив воды из емкостей 1 под в чердачном помещении (23.07.2024)</t>
  </si>
  <si>
    <t>осмотр чердака на наличие затеканий с кровли (1-3пп) (05.08.2024)</t>
  </si>
  <si>
    <t>обработка чердачного помещения от насекомых (3п) с рыхлением керамзита в чердачном помещении (по заявке жителей)</t>
  </si>
  <si>
    <t>слив воды из емкостей 1,2,3 под в чердачном помещении (27.08.2024)</t>
  </si>
  <si>
    <t>слив воды из емкостей 3 под в чердачном помещении (05.09.2024)</t>
  </si>
  <si>
    <t>заделка основания стойки антены лентопил, вязальной проволокой</t>
  </si>
  <si>
    <t>осмотр чердака на наличие течей 30.09.2024,04.10.2024</t>
  </si>
  <si>
    <t>осмотр кровли на наличие дефектов кровли 30.09.2024</t>
  </si>
  <si>
    <t>закрытие и утепление продухов (08.10.2024)</t>
  </si>
  <si>
    <t xml:space="preserve">обрезка веток с распиловкой - 1 подъезд </t>
  </si>
  <si>
    <t>осмотр чердака на наличие затеканий с кровли (1-3пп) (25.28.2024; 11,19,25.11.2024)</t>
  </si>
  <si>
    <t>слив воды из емкостей 3 под в чердачном помещении (25.10.2024; 19.11.2024)</t>
  </si>
  <si>
    <t>установка емкости для сбоа воды в месте течи  кровли (25.10.2024)</t>
  </si>
  <si>
    <t>укрепление ДВП на тамбурной двери - 2 под. (31.10.2024)</t>
  </si>
  <si>
    <t>слив воды из емкостей 1- 3 под в чердачном помещении (25.11.2024)</t>
  </si>
  <si>
    <t>закрепление лотков в местах течи с кровли - чердак (25.11.2024)</t>
  </si>
  <si>
    <t>осмотр теплового контура в л/клетках, закрытие оконных фрамуг 1-3 пп (02.12.2024)</t>
  </si>
  <si>
    <t>18</t>
  </si>
  <si>
    <t>Содержание антенн и запирающих устройств</t>
  </si>
  <si>
    <t>19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</si>
  <si>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</si>
  <si>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</si>
  <si>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</si>
  <si>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ул.Энергетиков 10</t>
  </si>
  <si>
    <t xml:space="preserve">   1. Содержание помещений общего пользования</t>
  </si>
  <si>
    <t xml:space="preserve">Отчет за 2024 г. </t>
  </si>
  <si>
    <t>Результат на 01.01.2024 г. ("+" экономия, "-" перерасход)</t>
  </si>
  <si>
    <t xml:space="preserve">Итого начислено населению </t>
  </si>
  <si>
    <t xml:space="preserve">Итого оплачено населением </t>
  </si>
  <si>
    <t>Дополнительные средства на текущий ремонт</t>
  </si>
  <si>
    <t>Результат накоплением "+" - экономия "-" - перерасход</t>
  </si>
  <si>
    <t>Результат за 2024 год "+" - экономия "-" - перерасход</t>
  </si>
  <si>
    <t>3.1</t>
  </si>
  <si>
    <t>ПТО лифтов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</si>
</sst>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(* #,##0.00_);_(* \(#,##0.00\);_(* &quot;-&quot;??_);_(@_)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Fill="1" applyBorder="1" applyAlignment="1">
      <alignment vertical="center"/>
    </xf>
    <xf numFmtId="0" fontId="6" fillId="0" borderId="0" xfId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2" fontId="6" fillId="0" borderId="1" xfId="2" applyNumberFormat="1" applyFont="1" applyBorder="1" applyAlignment="1">
      <alignment wrapText="1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6" fontId="6" fillId="0" borderId="3" xfId="0" applyNumberFormat="1" applyFont="1" applyBorder="1" applyAlignment="1">
      <alignment wrapText="1"/>
    </xf>
    <xf numFmtId="2" fontId="2" fillId="0" borderId="4" xfId="0" applyNumberFormat="1" applyFont="1" applyFill="1" applyBorder="1" applyAlignment="1">
      <alignment horizontal="right" wrapText="1"/>
    </xf>
    <xf numFmtId="0" fontId="8" fillId="0" borderId="0" xfId="0" applyFont="1"/>
    <xf numFmtId="49" fontId="6" fillId="0" borderId="5" xfId="0" applyNumberFormat="1" applyFont="1" applyBorder="1" applyAlignment="1"/>
    <xf numFmtId="49" fontId="6" fillId="0" borderId="3" xfId="0" applyNumberFormat="1" applyFont="1" applyBorder="1" applyAlignment="1"/>
    <xf numFmtId="0" fontId="2" fillId="0" borderId="2" xfId="0" applyFont="1" applyBorder="1" applyAlignment="1">
      <alignment wrapText="1"/>
    </xf>
    <xf numFmtId="49" fontId="6" fillId="0" borderId="6" xfId="0" applyNumberFormat="1" applyFont="1" applyBorder="1" applyAlignment="1"/>
    <xf numFmtId="0" fontId="2" fillId="0" borderId="7" xfId="0" applyFont="1" applyBorder="1"/>
    <xf numFmtId="2" fontId="6" fillId="0" borderId="8" xfId="0" applyNumberFormat="1" applyFont="1" applyFill="1" applyBorder="1"/>
    <xf numFmtId="49" fontId="6" fillId="0" borderId="9" xfId="0" applyNumberFormat="1" applyFont="1" applyBorder="1" applyAlignment="1">
      <alignment horizontal="center"/>
    </xf>
    <xf numFmtId="0" fontId="6" fillId="0" borderId="10" xfId="0" applyFont="1" applyBorder="1" applyAlignment="1"/>
    <xf numFmtId="0" fontId="2" fillId="0" borderId="11" xfId="0" applyFont="1" applyFill="1" applyBorder="1" applyAlignment="1"/>
    <xf numFmtId="0" fontId="2" fillId="0" borderId="1" xfId="0" applyFont="1" applyBorder="1" applyAlignment="1">
      <alignment wrapText="1"/>
    </xf>
    <xf numFmtId="0" fontId="2" fillId="0" borderId="7" xfId="0" applyFont="1" applyBorder="1" applyAlignment="1">
      <alignment wrapText="1"/>
    </xf>
    <xf numFmtId="2" fontId="2" fillId="0" borderId="8" xfId="0" applyNumberFormat="1" applyFont="1" applyFill="1" applyBorder="1"/>
    <xf numFmtId="49" fontId="6" fillId="0" borderId="12" xfId="0" applyNumberFormat="1" applyFont="1" applyBorder="1" applyAlignment="1"/>
    <xf numFmtId="0" fontId="6" fillId="0" borderId="13" xfId="0" applyFont="1" applyBorder="1"/>
    <xf numFmtId="2" fontId="6" fillId="0" borderId="14" xfId="0" applyNumberFormat="1" applyFont="1" applyFill="1" applyBorder="1"/>
    <xf numFmtId="49" fontId="6" fillId="0" borderId="15" xfId="0" applyNumberFormat="1" applyFont="1" applyBorder="1" applyAlignment="1">
      <alignment horizontal="center"/>
    </xf>
    <xf numFmtId="0" fontId="6" fillId="0" borderId="11" xfId="0" applyFont="1" applyFill="1" applyBorder="1" applyAlignment="1"/>
    <xf numFmtId="0" fontId="2" fillId="0" borderId="2" xfId="0" applyFont="1" applyBorder="1" applyAlignment="1"/>
    <xf numFmtId="0" fontId="2" fillId="0" borderId="1" xfId="0" applyFont="1" applyBorder="1" applyAlignment="1"/>
    <xf numFmtId="49" fontId="6" fillId="0" borderId="16" xfId="0" applyNumberFormat="1" applyFont="1" applyBorder="1" applyAlignment="1"/>
    <xf numFmtId="0" fontId="2" fillId="0" borderId="7" xfId="0" applyFont="1" applyBorder="1" applyAlignment="1"/>
    <xf numFmtId="2" fontId="6" fillId="0" borderId="8" xfId="0" applyNumberFormat="1" applyFont="1" applyFill="1" applyBorder="1" applyAlignment="1"/>
    <xf numFmtId="49" fontId="6" fillId="0" borderId="3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49" fontId="6" fillId="0" borderId="17" xfId="0" applyNumberFormat="1" applyFont="1" applyBorder="1" applyAlignment="1">
      <alignment horizontal="center"/>
    </xf>
    <xf numFmtId="0" fontId="2" fillId="0" borderId="18" xfId="0" applyFont="1" applyBorder="1" applyAlignment="1">
      <alignment wrapText="1"/>
    </xf>
    <xf numFmtId="2" fontId="2" fillId="0" borderId="4" xfId="0" applyNumberFormat="1" applyFont="1" applyFill="1" applyBorder="1"/>
    <xf numFmtId="49" fontId="6" fillId="0" borderId="19" xfId="0" applyNumberFormat="1" applyFont="1" applyBorder="1" applyAlignment="1">
      <alignment horizontal="center"/>
    </xf>
    <xf numFmtId="0" fontId="2" fillId="0" borderId="20" xfId="0" applyFont="1" applyBorder="1"/>
    <xf numFmtId="2" fontId="6" fillId="0" borderId="21" xfId="0" applyNumberFormat="1" applyFont="1" applyFill="1" applyBorder="1"/>
    <xf numFmtId="0" fontId="6" fillId="0" borderId="13" xfId="0" applyFont="1" applyBorder="1" applyAlignment="1">
      <alignment wrapText="1"/>
    </xf>
    <xf numFmtId="49" fontId="6" fillId="0" borderId="16" xfId="0" applyNumberFormat="1" applyFont="1" applyBorder="1" applyAlignment="1">
      <alignment horizontal="center"/>
    </xf>
    <xf numFmtId="0" fontId="6" fillId="0" borderId="22" xfId="0" applyFont="1" applyBorder="1"/>
    <xf numFmtId="2" fontId="2" fillId="0" borderId="23" xfId="0" applyNumberFormat="1" applyFont="1" applyFill="1" applyBorder="1" applyAlignment="1">
      <alignment horizontal="right" wrapText="1"/>
    </xf>
    <xf numFmtId="49" fontId="6" fillId="0" borderId="24" xfId="0" applyNumberFormat="1" applyFont="1" applyBorder="1" applyAlignment="1">
      <alignment horizontal="center"/>
    </xf>
    <xf numFmtId="0" fontId="6" fillId="0" borderId="25" xfId="0" applyFont="1" applyBorder="1"/>
    <xf numFmtId="49" fontId="6" fillId="0" borderId="26" xfId="0" applyNumberFormat="1" applyFont="1" applyBorder="1" applyAlignment="1">
      <alignment horizontal="center"/>
    </xf>
    <xf numFmtId="0" fontId="6" fillId="0" borderId="27" xfId="0" applyFont="1" applyBorder="1" applyAlignment="1"/>
    <xf numFmtId="0" fontId="6" fillId="0" borderId="28" xfId="0" applyFont="1" applyFill="1" applyBorder="1" applyAlignment="1"/>
    <xf numFmtId="0" fontId="2" fillId="0" borderId="18" xfId="0" applyFont="1" applyBorder="1"/>
    <xf numFmtId="2" fontId="2" fillId="0" borderId="29" xfId="0" applyNumberFormat="1" applyFont="1" applyFill="1" applyBorder="1" applyAlignment="1">
      <alignment horizontal="right" wrapText="1"/>
    </xf>
    <xf numFmtId="49" fontId="6" fillId="0" borderId="5" xfId="0" applyNumberFormat="1" applyFont="1" applyBorder="1" applyAlignment="1">
      <alignment horizontal="center" wrapText="1"/>
    </xf>
    <xf numFmtId="0" fontId="8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49" fontId="2" fillId="0" borderId="5" xfId="0" applyNumberFormat="1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/>
    </xf>
    <xf numFmtId="0" fontId="2" fillId="0" borderId="2" xfId="0" applyFont="1" applyFill="1" applyBorder="1"/>
    <xf numFmtId="0" fontId="2" fillId="0" borderId="20" xfId="0" applyFont="1" applyBorder="1" applyAlignment="1"/>
    <xf numFmtId="2" fontId="6" fillId="0" borderId="21" xfId="0" applyNumberFormat="1" applyFont="1" applyFill="1" applyBorder="1" applyAlignment="1"/>
    <xf numFmtId="0" fontId="2" fillId="0" borderId="13" xfId="0" applyFont="1" applyBorder="1" applyAlignment="1"/>
    <xf numFmtId="0" fontId="6" fillId="0" borderId="25" xfId="0" applyFont="1" applyBorder="1" applyAlignment="1"/>
    <xf numFmtId="49" fontId="6" fillId="0" borderId="17" xfId="0" applyNumberFormat="1" applyFont="1" applyBorder="1" applyAlignment="1"/>
    <xf numFmtId="0" fontId="6" fillId="0" borderId="18" xfId="0" applyFont="1" applyBorder="1"/>
    <xf numFmtId="164" fontId="6" fillId="0" borderId="29" xfId="2" applyNumberFormat="1" applyFont="1" applyFill="1" applyBorder="1"/>
    <xf numFmtId="2" fontId="6" fillId="0" borderId="14" xfId="0" applyNumberFormat="1" applyFont="1" applyFill="1" applyBorder="1" applyAlignment="1">
      <alignment horizontal="right" wrapText="1"/>
    </xf>
    <xf numFmtId="2" fontId="6" fillId="0" borderId="4" xfId="0" applyNumberFormat="1" applyFont="1" applyFill="1" applyBorder="1" applyAlignment="1">
      <alignment horizontal="right" wrapText="1"/>
    </xf>
    <xf numFmtId="0" fontId="6" fillId="0" borderId="10" xfId="0" applyFont="1" applyBorder="1" applyAlignment="1">
      <alignment wrapText="1"/>
    </xf>
    <xf numFmtId="2" fontId="6" fillId="0" borderId="23" xfId="0" applyNumberFormat="1" applyFont="1" applyFill="1" applyBorder="1" applyAlignment="1">
      <alignment horizontal="right" wrapText="1"/>
    </xf>
    <xf numFmtId="0" fontId="6" fillId="0" borderId="1" xfId="1" applyFont="1" applyBorder="1" applyAlignment="1">
      <alignment wrapText="1"/>
    </xf>
    <xf numFmtId="2" fontId="6" fillId="0" borderId="1" xfId="2" applyNumberFormat="1" applyFont="1" applyFill="1" applyBorder="1" applyAlignment="1">
      <alignment wrapText="1"/>
    </xf>
    <xf numFmtId="2" fontId="2" fillId="0" borderId="0" xfId="1" applyNumberFormat="1" applyFont="1"/>
    <xf numFmtId="0" fontId="2" fillId="0" borderId="0" xfId="1" applyFont="1"/>
    <xf numFmtId="0" fontId="2" fillId="0" borderId="0" xfId="0" applyFont="1" applyBorder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Fill="1"/>
    <xf numFmtId="2" fontId="9" fillId="0" borderId="1" xfId="2" applyNumberFormat="1" applyFont="1" applyBorder="1" applyAlignment="1">
      <alignment wrapText="1"/>
    </xf>
    <xf numFmtId="0" fontId="6" fillId="0" borderId="10" xfId="0" applyFont="1" applyBorder="1"/>
    <xf numFmtId="0" fontId="6" fillId="0" borderId="0" xfId="1" applyFont="1" applyFill="1" applyBorder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04"/>
  <sheetViews>
    <sheetView tabSelected="1" topLeftCell="A177" workbookViewId="0">
      <selection activeCell="A191" sqref="A191:XFD191"/>
    </sheetView>
  </sheetViews>
  <sheetFormatPr defaultColWidth="9.140625" defaultRowHeight="15.75" x14ac:dyDescent="0.25"/>
  <cols>
    <col min="1" max="1" width="4.42578125" style="14" customWidth="1"/>
    <col min="2" max="2" width="74.85546875" style="14" customWidth="1"/>
    <col min="3" max="3" width="17.140625" style="14" customWidth="1"/>
    <col min="4" max="191" width="9.140625" style="14" customWidth="1"/>
    <col min="192" max="192" width="4.42578125" style="14" customWidth="1"/>
    <col min="193" max="193" width="50.42578125" style="14" customWidth="1"/>
    <col min="194" max="194" width="9.140625" style="14" customWidth="1"/>
    <col min="195" max="195" width="6.85546875" style="14" customWidth="1"/>
    <col min="196" max="196" width="7.42578125" style="14" customWidth="1"/>
    <col min="197" max="197" width="6" style="14" customWidth="1"/>
    <col min="198" max="198" width="7.140625" style="14" customWidth="1"/>
    <col min="199" max="199" width="13.140625" style="14" customWidth="1"/>
    <col min="200" max="200" width="8.28515625" style="14" customWidth="1"/>
    <col min="201" max="201" width="6.28515625" style="14" customWidth="1"/>
    <col min="202" max="202" width="8.28515625" style="14" customWidth="1"/>
    <col min="203" max="203" width="10.85546875" style="14" customWidth="1"/>
    <col min="204" max="204" width="9.140625" style="14" customWidth="1"/>
    <col min="205" max="205" width="6.42578125" style="14" customWidth="1"/>
    <col min="206" max="206" width="9.140625" style="14" customWidth="1"/>
    <col min="207" max="207" width="12.140625" style="14" customWidth="1"/>
    <col min="208" max="208" width="9.140625" style="14" customWidth="1"/>
    <col min="209" max="209" width="6.140625" style="14" customWidth="1"/>
    <col min="210" max="210" width="9.140625" style="14" customWidth="1"/>
    <col min="211" max="211" width="11.28515625" style="14" bestFit="1" customWidth="1"/>
    <col min="212" max="212" width="9.140625" style="14" customWidth="1"/>
    <col min="213" max="213" width="6.42578125" style="14" customWidth="1"/>
    <col min="214" max="214" width="9.140625" style="14" customWidth="1"/>
    <col min="215" max="215" width="11.28515625" style="14" bestFit="1" customWidth="1"/>
    <col min="216" max="216" width="9.140625" style="14" customWidth="1"/>
    <col min="217" max="217" width="6" style="14" customWidth="1"/>
    <col min="218" max="218" width="9.140625" style="14" customWidth="1"/>
    <col min="219" max="219" width="11.140625" style="14" customWidth="1"/>
    <col min="220" max="220" width="9.140625" style="14" customWidth="1"/>
    <col min="221" max="221" width="6.28515625" style="14" customWidth="1"/>
    <col min="222" max="222" width="9.140625" style="14" customWidth="1"/>
    <col min="223" max="223" width="11.28515625" style="14" customWidth="1"/>
    <col min="224" max="224" width="9.140625" style="14" customWidth="1"/>
    <col min="225" max="225" width="6" style="14" customWidth="1"/>
    <col min="226" max="228" width="9.140625" style="14" customWidth="1"/>
    <col min="229" max="229" width="6" style="14" customWidth="1"/>
    <col min="230" max="230" width="9.140625" style="14" customWidth="1"/>
    <col min="231" max="231" width="10.7109375" style="14" customWidth="1"/>
    <col min="232" max="232" width="9.140625" style="14" customWidth="1"/>
    <col min="233" max="233" width="6.140625" style="14" customWidth="1"/>
    <col min="234" max="234" width="9.140625" style="14" customWidth="1"/>
    <col min="235" max="235" width="11.140625" style="14" customWidth="1"/>
    <col min="236" max="236" width="9.140625" style="14" customWidth="1"/>
    <col min="237" max="237" width="5.85546875" style="14" customWidth="1"/>
    <col min="238" max="238" width="9.140625" style="14" customWidth="1"/>
    <col min="239" max="239" width="11.42578125" style="14" customWidth="1"/>
    <col min="240" max="240" width="9.140625" style="14" customWidth="1"/>
    <col min="241" max="241" width="6" style="14" customWidth="1"/>
    <col min="242" max="244" width="9.140625" style="14" customWidth="1"/>
    <col min="245" max="245" width="6" style="14" customWidth="1"/>
    <col min="246" max="246" width="9.140625" style="14" customWidth="1"/>
    <col min="247" max="247" width="12" style="14" customWidth="1"/>
    <col min="248" max="248" width="9.140625" style="14" customWidth="1"/>
    <col min="249" max="249" width="6.140625" style="14" customWidth="1"/>
    <col min="250" max="250" width="9.140625" style="14" customWidth="1"/>
    <col min="251" max="251" width="12.42578125" style="14" customWidth="1"/>
    <col min="252" max="16384" width="9.140625" style="14"/>
  </cols>
  <sheetData>
    <row r="1" spans="1:3" s="3" customFormat="1" x14ac:dyDescent="0.25">
      <c r="A1" s="83" t="s">
        <v>195</v>
      </c>
      <c r="B1" s="83"/>
    </row>
    <row r="2" spans="1:3" s="3" customFormat="1" x14ac:dyDescent="0.25">
      <c r="A2" s="83" t="s">
        <v>192</v>
      </c>
      <c r="B2" s="83"/>
    </row>
    <row r="3" spans="1:3" s="3" customFormat="1" x14ac:dyDescent="0.25">
      <c r="A3" s="83" t="s">
        <v>193</v>
      </c>
      <c r="B3" s="83"/>
    </row>
    <row r="4" spans="1:3" s="3" customFormat="1" x14ac:dyDescent="0.25">
      <c r="A4" s="4"/>
      <c r="B4" s="4"/>
    </row>
    <row r="5" spans="1:3" s="8" customFormat="1" x14ac:dyDescent="0.25">
      <c r="A5" s="5"/>
      <c r="B5" s="6" t="s">
        <v>196</v>
      </c>
      <c r="C5" s="7">
        <v>-64420.02682799974</v>
      </c>
    </row>
    <row r="6" spans="1:3" s="8" customFormat="1" x14ac:dyDescent="0.25">
      <c r="A6" s="9"/>
      <c r="B6" s="10" t="s">
        <v>194</v>
      </c>
      <c r="C6" s="11"/>
    </row>
    <row r="7" spans="1:3" x14ac:dyDescent="0.25">
      <c r="A7" s="12"/>
      <c r="B7" s="2" t="s">
        <v>0</v>
      </c>
      <c r="C7" s="13">
        <v>53614.392000000007</v>
      </c>
    </row>
    <row r="8" spans="1:3" x14ac:dyDescent="0.25">
      <c r="A8" s="15"/>
      <c r="B8" s="1" t="s">
        <v>1</v>
      </c>
      <c r="C8" s="13">
        <v>72410.112000000008</v>
      </c>
    </row>
    <row r="9" spans="1:3" x14ac:dyDescent="0.25">
      <c r="A9" s="15"/>
      <c r="B9" s="1" t="s">
        <v>2</v>
      </c>
      <c r="C9" s="13">
        <v>33959.807999999997</v>
      </c>
    </row>
    <row r="10" spans="1:3" x14ac:dyDescent="0.25">
      <c r="A10" s="15"/>
      <c r="B10" s="1" t="s">
        <v>3</v>
      </c>
      <c r="C10" s="13">
        <v>84646.079999999973</v>
      </c>
    </row>
    <row r="11" spans="1:3" x14ac:dyDescent="0.25">
      <c r="A11" s="16"/>
      <c r="B11" s="17" t="s">
        <v>4</v>
      </c>
      <c r="C11" s="13">
        <v>18108.002</v>
      </c>
    </row>
    <row r="12" spans="1:3" x14ac:dyDescent="0.25">
      <c r="A12" s="15"/>
      <c r="B12" s="1" t="s">
        <v>5</v>
      </c>
      <c r="C12" s="13">
        <v>2361.1659999999997</v>
      </c>
    </row>
    <row r="13" spans="1:3" ht="16.5" thickBot="1" x14ac:dyDescent="0.3">
      <c r="A13" s="18"/>
      <c r="B13" s="19" t="s">
        <v>6</v>
      </c>
      <c r="C13" s="20">
        <f>SUM(C7:C12)</f>
        <v>265099.56</v>
      </c>
    </row>
    <row r="14" spans="1:3" ht="16.5" thickBot="1" x14ac:dyDescent="0.3">
      <c r="A14" s="21" t="s">
        <v>7</v>
      </c>
      <c r="B14" s="22" t="s">
        <v>8</v>
      </c>
      <c r="C14" s="23"/>
    </row>
    <row r="15" spans="1:3" x14ac:dyDescent="0.25">
      <c r="A15" s="16"/>
      <c r="B15" s="17" t="s">
        <v>9</v>
      </c>
      <c r="C15" s="13">
        <v>0</v>
      </c>
    </row>
    <row r="16" spans="1:3" x14ac:dyDescent="0.25">
      <c r="A16" s="15"/>
      <c r="B16" s="24" t="s">
        <v>10</v>
      </c>
      <c r="C16" s="13">
        <v>0</v>
      </c>
    </row>
    <row r="17" spans="1:3" x14ac:dyDescent="0.25">
      <c r="A17" s="18"/>
      <c r="B17" s="25" t="s">
        <v>11</v>
      </c>
      <c r="C17" s="13">
        <v>0</v>
      </c>
    </row>
    <row r="18" spans="1:3" x14ac:dyDescent="0.25">
      <c r="A18" s="18"/>
      <c r="B18" s="19" t="s">
        <v>12</v>
      </c>
      <c r="C18" s="26">
        <v>0</v>
      </c>
    </row>
    <row r="19" spans="1:3" ht="16.5" thickBot="1" x14ac:dyDescent="0.3">
      <c r="A19" s="27"/>
      <c r="B19" s="19" t="s">
        <v>6</v>
      </c>
      <c r="C19" s="20">
        <v>0</v>
      </c>
    </row>
    <row r="20" spans="1:3" ht="16.5" thickBot="1" x14ac:dyDescent="0.3">
      <c r="A20" s="21" t="s">
        <v>13</v>
      </c>
      <c r="B20" s="28" t="s">
        <v>14</v>
      </c>
      <c r="C20" s="29">
        <v>205200</v>
      </c>
    </row>
    <row r="21" spans="1:3" ht="16.5" thickBot="1" x14ac:dyDescent="0.3">
      <c r="A21" s="21" t="s">
        <v>202</v>
      </c>
      <c r="B21" s="82" t="s">
        <v>203</v>
      </c>
      <c r="C21" s="29">
        <v>14055</v>
      </c>
    </row>
    <row r="22" spans="1:3" ht="16.5" thickBot="1" x14ac:dyDescent="0.3">
      <c r="A22" s="30" t="s">
        <v>15</v>
      </c>
      <c r="B22" s="22" t="s">
        <v>16</v>
      </c>
      <c r="C22" s="31"/>
    </row>
    <row r="23" spans="1:3" x14ac:dyDescent="0.25">
      <c r="A23" s="16"/>
      <c r="B23" s="32" t="s">
        <v>17</v>
      </c>
      <c r="C23" s="13">
        <v>13116.599999999997</v>
      </c>
    </row>
    <row r="24" spans="1:3" x14ac:dyDescent="0.25">
      <c r="A24" s="16"/>
      <c r="B24" s="33" t="s">
        <v>18</v>
      </c>
      <c r="C24" s="13">
        <v>7678.242000000002</v>
      </c>
    </row>
    <row r="25" spans="1:3" x14ac:dyDescent="0.25">
      <c r="A25" s="16"/>
      <c r="B25" s="33" t="s">
        <v>19</v>
      </c>
      <c r="C25" s="13">
        <v>31299.575999999997</v>
      </c>
    </row>
    <row r="26" spans="1:3" x14ac:dyDescent="0.25">
      <c r="A26" s="16"/>
      <c r="B26" s="33" t="s">
        <v>20</v>
      </c>
      <c r="C26" s="13">
        <v>0</v>
      </c>
    </row>
    <row r="27" spans="1:3" x14ac:dyDescent="0.25">
      <c r="A27" s="16"/>
      <c r="B27" s="33" t="s">
        <v>21</v>
      </c>
      <c r="C27" s="13">
        <v>0</v>
      </c>
    </row>
    <row r="28" spans="1:3" x14ac:dyDescent="0.25">
      <c r="A28" s="34"/>
      <c r="B28" s="35" t="s">
        <v>22</v>
      </c>
      <c r="C28" s="13">
        <v>1896.3200000000002</v>
      </c>
    </row>
    <row r="29" spans="1:3" ht="16.5" thickBot="1" x14ac:dyDescent="0.3">
      <c r="A29" s="18"/>
      <c r="B29" s="35" t="s">
        <v>23</v>
      </c>
      <c r="C29" s="36">
        <f>SUM(C23:C28)</f>
        <v>53990.73799999999</v>
      </c>
    </row>
    <row r="30" spans="1:3" ht="16.5" thickBot="1" x14ac:dyDescent="0.3">
      <c r="A30" s="30" t="s">
        <v>24</v>
      </c>
      <c r="B30" s="22" t="s">
        <v>25</v>
      </c>
      <c r="C30" s="31"/>
    </row>
    <row r="31" spans="1:3" ht="31.5" x14ac:dyDescent="0.25">
      <c r="A31" s="16"/>
      <c r="B31" s="17" t="s">
        <v>26</v>
      </c>
      <c r="C31" s="13">
        <v>4802.0550000000003</v>
      </c>
    </row>
    <row r="32" spans="1:3" x14ac:dyDescent="0.25">
      <c r="A32" s="15"/>
      <c r="B32" s="24" t="s">
        <v>27</v>
      </c>
      <c r="C32" s="13">
        <v>24652.775000000001</v>
      </c>
    </row>
    <row r="33" spans="1:3" x14ac:dyDescent="0.25">
      <c r="A33" s="15"/>
      <c r="B33" s="24" t="s">
        <v>28</v>
      </c>
      <c r="C33" s="13">
        <v>8746.5882000000001</v>
      </c>
    </row>
    <row r="34" spans="1:3" x14ac:dyDescent="0.25">
      <c r="A34" s="15"/>
      <c r="B34" s="1" t="s">
        <v>29</v>
      </c>
      <c r="C34" s="13">
        <v>5748.1080000000002</v>
      </c>
    </row>
    <row r="35" spans="1:3" x14ac:dyDescent="0.25">
      <c r="A35" s="18"/>
      <c r="B35" s="19" t="s">
        <v>30</v>
      </c>
      <c r="C35" s="13">
        <v>399.15599999999995</v>
      </c>
    </row>
    <row r="36" spans="1:3" x14ac:dyDescent="0.25">
      <c r="A36" s="18"/>
      <c r="B36" s="19" t="s">
        <v>31</v>
      </c>
      <c r="C36" s="13">
        <v>0</v>
      </c>
    </row>
    <row r="37" spans="1:3" ht="16.5" thickBot="1" x14ac:dyDescent="0.3">
      <c r="A37" s="18"/>
      <c r="B37" s="19" t="s">
        <v>6</v>
      </c>
      <c r="C37" s="20">
        <f>SUM(C31:C36)</f>
        <v>44348.682200000003</v>
      </c>
    </row>
    <row r="38" spans="1:3" ht="16.5" thickBot="1" x14ac:dyDescent="0.3">
      <c r="A38" s="30" t="s">
        <v>32</v>
      </c>
      <c r="B38" s="22" t="s">
        <v>33</v>
      </c>
      <c r="C38" s="31"/>
    </row>
    <row r="39" spans="1:3" x14ac:dyDescent="0.25">
      <c r="A39" s="37"/>
      <c r="B39" s="2" t="s">
        <v>34</v>
      </c>
      <c r="C39" s="13">
        <v>5748.1080000000002</v>
      </c>
    </row>
    <row r="40" spans="1:3" ht="31.5" x14ac:dyDescent="0.25">
      <c r="A40" s="38"/>
      <c r="B40" s="24" t="s">
        <v>35</v>
      </c>
      <c r="C40" s="13">
        <v>53975.58</v>
      </c>
    </row>
    <row r="41" spans="1:3" ht="31.5" x14ac:dyDescent="0.25">
      <c r="A41" s="38"/>
      <c r="B41" s="24" t="s">
        <v>36</v>
      </c>
      <c r="C41" s="13">
        <v>9375.1200000000008</v>
      </c>
    </row>
    <row r="42" spans="1:3" ht="31.5" x14ac:dyDescent="0.25">
      <c r="A42" s="38"/>
      <c r="B42" s="24" t="s">
        <v>37</v>
      </c>
      <c r="C42" s="13">
        <v>8248.2000000000007</v>
      </c>
    </row>
    <row r="43" spans="1:3" ht="31.5" x14ac:dyDescent="0.25">
      <c r="A43" s="38"/>
      <c r="B43" s="24" t="s">
        <v>38</v>
      </c>
      <c r="C43" s="13">
        <v>2187</v>
      </c>
    </row>
    <row r="44" spans="1:3" ht="31.5" x14ac:dyDescent="0.25">
      <c r="A44" s="38"/>
      <c r="B44" s="24" t="s">
        <v>39</v>
      </c>
      <c r="C44" s="13">
        <v>15420.456</v>
      </c>
    </row>
    <row r="45" spans="1:3" ht="16.5" thickBot="1" x14ac:dyDescent="0.3">
      <c r="A45" s="39"/>
      <c r="B45" s="25" t="s">
        <v>6</v>
      </c>
      <c r="C45" s="20">
        <f>SUM(C39:C44)</f>
        <v>94954.464000000007</v>
      </c>
    </row>
    <row r="46" spans="1:3" ht="16.5" thickBot="1" x14ac:dyDescent="0.3">
      <c r="A46" s="30" t="s">
        <v>40</v>
      </c>
      <c r="B46" s="28" t="s">
        <v>41</v>
      </c>
      <c r="C46" s="70">
        <v>22783.65</v>
      </c>
    </row>
    <row r="47" spans="1:3" ht="16.5" thickBot="1" x14ac:dyDescent="0.3">
      <c r="A47" s="30" t="s">
        <v>42</v>
      </c>
      <c r="B47" s="28" t="s">
        <v>43</v>
      </c>
      <c r="C47" s="71">
        <v>2965.6800000000003</v>
      </c>
    </row>
    <row r="48" spans="1:3" ht="32.25" thickBot="1" x14ac:dyDescent="0.3">
      <c r="A48" s="30" t="s">
        <v>44</v>
      </c>
      <c r="B48" s="72" t="s">
        <v>45</v>
      </c>
      <c r="C48" s="31"/>
    </row>
    <row r="49" spans="1:3" ht="30" customHeight="1" x14ac:dyDescent="0.25">
      <c r="A49" s="40"/>
      <c r="B49" s="41" t="s">
        <v>45</v>
      </c>
      <c r="C49" s="13">
        <v>0</v>
      </c>
    </row>
    <row r="50" spans="1:3" ht="13.5" customHeight="1" x14ac:dyDescent="0.25">
      <c r="A50" s="37"/>
      <c r="B50" s="17" t="s">
        <v>46</v>
      </c>
      <c r="C50" s="42">
        <v>632.77599999999995</v>
      </c>
    </row>
    <row r="51" spans="1:3" x14ac:dyDescent="0.25">
      <c r="A51" s="38"/>
      <c r="B51" s="2" t="s">
        <v>47</v>
      </c>
      <c r="C51" s="13">
        <v>91399.44</v>
      </c>
    </row>
    <row r="52" spans="1:3" x14ac:dyDescent="0.25">
      <c r="A52" s="38"/>
      <c r="B52" s="1" t="s">
        <v>48</v>
      </c>
      <c r="C52" s="13">
        <v>47419.17</v>
      </c>
    </row>
    <row r="53" spans="1:3" x14ac:dyDescent="0.25">
      <c r="A53" s="38"/>
      <c r="B53" s="1" t="s">
        <v>49</v>
      </c>
      <c r="C53" s="13">
        <v>25108.560000000001</v>
      </c>
    </row>
    <row r="54" spans="1:3" x14ac:dyDescent="0.25">
      <c r="A54" s="38"/>
      <c r="B54" s="1" t="s">
        <v>50</v>
      </c>
      <c r="C54" s="13">
        <v>1751.76</v>
      </c>
    </row>
    <row r="55" spans="1:3" x14ac:dyDescent="0.25">
      <c r="A55" s="38"/>
      <c r="B55" s="1" t="s">
        <v>51</v>
      </c>
      <c r="C55" s="13">
        <v>5892.48</v>
      </c>
    </row>
    <row r="56" spans="1:3" ht="16.5" thickBot="1" x14ac:dyDescent="0.3">
      <c r="A56" s="39"/>
      <c r="B56" s="19" t="s">
        <v>6</v>
      </c>
      <c r="C56" s="20">
        <f>SUM(C49:C55)</f>
        <v>172204.18600000002</v>
      </c>
    </row>
    <row r="57" spans="1:3" ht="16.5" thickBot="1" x14ac:dyDescent="0.3">
      <c r="A57" s="30" t="s">
        <v>52</v>
      </c>
      <c r="B57" s="22" t="s">
        <v>53</v>
      </c>
      <c r="C57" s="31"/>
    </row>
    <row r="58" spans="1:3" x14ac:dyDescent="0.25">
      <c r="A58" s="38"/>
      <c r="B58" s="1" t="s">
        <v>54</v>
      </c>
      <c r="C58" s="13">
        <v>0</v>
      </c>
    </row>
    <row r="59" spans="1:3" x14ac:dyDescent="0.25">
      <c r="A59" s="39"/>
      <c r="B59" s="2" t="s">
        <v>55</v>
      </c>
      <c r="C59" s="13">
        <v>0</v>
      </c>
    </row>
    <row r="60" spans="1:3" ht="18" customHeight="1" x14ac:dyDescent="0.25">
      <c r="A60" s="39"/>
      <c r="B60" s="24" t="s">
        <v>56</v>
      </c>
      <c r="C60" s="13">
        <v>0</v>
      </c>
    </row>
    <row r="61" spans="1:3" x14ac:dyDescent="0.25">
      <c r="A61" s="39"/>
      <c r="B61" s="1" t="s">
        <v>57</v>
      </c>
      <c r="C61" s="13">
        <v>0</v>
      </c>
    </row>
    <row r="62" spans="1:3" x14ac:dyDescent="0.25">
      <c r="A62" s="39"/>
      <c r="B62" s="19" t="s">
        <v>58</v>
      </c>
      <c r="C62" s="13">
        <v>4657.46</v>
      </c>
    </row>
    <row r="63" spans="1:3" x14ac:dyDescent="0.25">
      <c r="A63" s="39"/>
      <c r="B63" s="19" t="s">
        <v>59</v>
      </c>
      <c r="C63" s="13">
        <v>0</v>
      </c>
    </row>
    <row r="64" spans="1:3" ht="16.5" thickBot="1" x14ac:dyDescent="0.3">
      <c r="A64" s="43"/>
      <c r="B64" s="44" t="s">
        <v>23</v>
      </c>
      <c r="C64" s="45">
        <v>4657.46</v>
      </c>
    </row>
    <row r="65" spans="1:3" ht="16.5" thickBot="1" x14ac:dyDescent="0.3">
      <c r="A65" s="30" t="s">
        <v>60</v>
      </c>
      <c r="B65" s="22" t="s">
        <v>61</v>
      </c>
      <c r="C65" s="31"/>
    </row>
    <row r="66" spans="1:3" ht="31.5" x14ac:dyDescent="0.25">
      <c r="A66" s="37"/>
      <c r="B66" s="17" t="s">
        <v>62</v>
      </c>
      <c r="C66" s="13">
        <v>27951.583999999999</v>
      </c>
    </row>
    <row r="67" spans="1:3" ht="31.5" x14ac:dyDescent="0.25">
      <c r="A67" s="38"/>
      <c r="B67" s="24" t="s">
        <v>63</v>
      </c>
      <c r="C67" s="13">
        <v>0</v>
      </c>
    </row>
    <row r="68" spans="1:3" ht="31.5" x14ac:dyDescent="0.25">
      <c r="A68" s="38"/>
      <c r="B68" s="24" t="s">
        <v>64</v>
      </c>
      <c r="C68" s="13">
        <v>41927.375999999997</v>
      </c>
    </row>
    <row r="69" spans="1:3" ht="31.5" x14ac:dyDescent="0.25">
      <c r="A69" s="38"/>
      <c r="B69" s="24" t="s">
        <v>65</v>
      </c>
      <c r="C69" s="13">
        <v>35390.311999999998</v>
      </c>
    </row>
    <row r="70" spans="1:3" x14ac:dyDescent="0.25">
      <c r="A70" s="39"/>
      <c r="B70" s="25" t="s">
        <v>66</v>
      </c>
      <c r="C70" s="13">
        <v>0</v>
      </c>
    </row>
    <row r="71" spans="1:3" x14ac:dyDescent="0.25">
      <c r="A71" s="39"/>
      <c r="B71" s="25" t="s">
        <v>67</v>
      </c>
      <c r="C71" s="13">
        <v>0</v>
      </c>
    </row>
    <row r="72" spans="1:3" ht="16.5" thickBot="1" x14ac:dyDescent="0.3">
      <c r="A72" s="39"/>
      <c r="B72" s="19" t="s">
        <v>23</v>
      </c>
      <c r="C72" s="20">
        <f>SUM(C66:C71)</f>
        <v>105269.272</v>
      </c>
    </row>
    <row r="73" spans="1:3" ht="32.25" thickBot="1" x14ac:dyDescent="0.3">
      <c r="A73" s="30" t="s">
        <v>68</v>
      </c>
      <c r="B73" s="46" t="s">
        <v>69</v>
      </c>
      <c r="C73" s="70">
        <v>70329.792000000001</v>
      </c>
    </row>
    <row r="74" spans="1:3" ht="16.5" thickBot="1" x14ac:dyDescent="0.3">
      <c r="A74" s="47" t="s">
        <v>70</v>
      </c>
      <c r="B74" s="48" t="s">
        <v>71</v>
      </c>
      <c r="C74" s="73">
        <v>19611.191999999999</v>
      </c>
    </row>
    <row r="75" spans="1:3" ht="16.5" thickBot="1" x14ac:dyDescent="0.3">
      <c r="A75" s="30" t="s">
        <v>72</v>
      </c>
      <c r="B75" s="28" t="s">
        <v>73</v>
      </c>
      <c r="C75" s="70">
        <v>2476.08</v>
      </c>
    </row>
    <row r="76" spans="1:3" ht="16.5" thickBot="1" x14ac:dyDescent="0.3">
      <c r="A76" s="50" t="s">
        <v>74</v>
      </c>
      <c r="B76" s="51" t="s">
        <v>75</v>
      </c>
      <c r="C76" s="71">
        <v>3439</v>
      </c>
    </row>
    <row r="77" spans="1:3" ht="16.5" thickBot="1" x14ac:dyDescent="0.3">
      <c r="A77" s="30" t="s">
        <v>76</v>
      </c>
      <c r="B77" s="22" t="s">
        <v>77</v>
      </c>
      <c r="C77" s="31"/>
    </row>
    <row r="78" spans="1:3" x14ac:dyDescent="0.25">
      <c r="A78" s="37"/>
      <c r="B78" s="2" t="s">
        <v>78</v>
      </c>
      <c r="C78" s="13">
        <v>5470.44</v>
      </c>
    </row>
    <row r="79" spans="1:3" x14ac:dyDescent="0.25">
      <c r="A79" s="15"/>
      <c r="B79" s="1" t="s">
        <v>79</v>
      </c>
      <c r="C79" s="13">
        <v>4122.1200000000008</v>
      </c>
    </row>
    <row r="80" spans="1:3" ht="29.25" customHeight="1" x14ac:dyDescent="0.25">
      <c r="A80" s="15"/>
      <c r="B80" s="24" t="s">
        <v>80</v>
      </c>
      <c r="C80" s="13">
        <v>4013.3999999999992</v>
      </c>
    </row>
    <row r="81" spans="1:3" ht="36" customHeight="1" x14ac:dyDescent="0.25">
      <c r="A81" s="15"/>
      <c r="B81" s="24" t="s">
        <v>81</v>
      </c>
      <c r="C81" s="13">
        <v>4013.3999999999992</v>
      </c>
    </row>
    <row r="82" spans="1:3" ht="31.5" x14ac:dyDescent="0.25">
      <c r="A82" s="18"/>
      <c r="B82" s="25" t="s">
        <v>82</v>
      </c>
      <c r="C82" s="13">
        <v>8026.7999999999984</v>
      </c>
    </row>
    <row r="83" spans="1:3" x14ac:dyDescent="0.25">
      <c r="A83" s="18"/>
      <c r="B83" s="25" t="s">
        <v>83</v>
      </c>
      <c r="C83" s="13">
        <v>14000</v>
      </c>
    </row>
    <row r="84" spans="1:3" x14ac:dyDescent="0.25">
      <c r="A84" s="18"/>
      <c r="B84" s="25" t="s">
        <v>84</v>
      </c>
      <c r="C84" s="13">
        <v>2000</v>
      </c>
    </row>
    <row r="85" spans="1:3" x14ac:dyDescent="0.25">
      <c r="A85" s="18"/>
      <c r="B85" s="25" t="s">
        <v>85</v>
      </c>
      <c r="C85" s="13">
        <v>0</v>
      </c>
    </row>
    <row r="86" spans="1:3" ht="16.5" thickBot="1" x14ac:dyDescent="0.3">
      <c r="A86" s="18"/>
      <c r="B86" s="19" t="s">
        <v>23</v>
      </c>
      <c r="C86" s="20">
        <f>SUM(C78:C85)</f>
        <v>41646.160000000003</v>
      </c>
    </row>
    <row r="87" spans="1:3" ht="16.5" thickBot="1" x14ac:dyDescent="0.3">
      <c r="A87" s="52" t="s">
        <v>86</v>
      </c>
      <c r="B87" s="53" t="s">
        <v>87</v>
      </c>
      <c r="C87" s="54"/>
    </row>
    <row r="88" spans="1:3" x14ac:dyDescent="0.25">
      <c r="A88" s="40"/>
      <c r="B88" s="55" t="s">
        <v>88</v>
      </c>
      <c r="C88" s="56">
        <v>0</v>
      </c>
    </row>
    <row r="89" spans="1:3" x14ac:dyDescent="0.25">
      <c r="A89" s="37"/>
      <c r="B89" s="2" t="s">
        <v>89</v>
      </c>
      <c r="C89" s="13">
        <v>2520</v>
      </c>
    </row>
    <row r="90" spans="1:3" x14ac:dyDescent="0.25">
      <c r="A90" s="37"/>
      <c r="B90" s="2" t="s">
        <v>90</v>
      </c>
      <c r="C90" s="13">
        <v>1145.73</v>
      </c>
    </row>
    <row r="91" spans="1:3" x14ac:dyDescent="0.25">
      <c r="A91" s="37"/>
      <c r="B91" s="2" t="s">
        <v>91</v>
      </c>
      <c r="C91" s="13">
        <v>255.48</v>
      </c>
    </row>
    <row r="92" spans="1:3" x14ac:dyDescent="0.25">
      <c r="A92" s="37"/>
      <c r="B92" s="2" t="s">
        <v>91</v>
      </c>
      <c r="C92" s="13">
        <v>255.48</v>
      </c>
    </row>
    <row r="93" spans="1:3" x14ac:dyDescent="0.25">
      <c r="A93" s="38"/>
      <c r="B93" s="1" t="s">
        <v>92</v>
      </c>
      <c r="C93" s="13">
        <v>0</v>
      </c>
    </row>
    <row r="94" spans="1:3" x14ac:dyDescent="0.25">
      <c r="A94" s="38"/>
      <c r="B94" s="1" t="s">
        <v>93</v>
      </c>
      <c r="C94" s="13">
        <v>1188.96</v>
      </c>
    </row>
    <row r="95" spans="1:3" x14ac:dyDescent="0.25">
      <c r="A95" s="38"/>
      <c r="B95" s="24" t="s">
        <v>94</v>
      </c>
      <c r="C95" s="13">
        <v>0</v>
      </c>
    </row>
    <row r="96" spans="1:3" x14ac:dyDescent="0.25">
      <c r="A96" s="38"/>
      <c r="B96" s="24" t="s">
        <v>95</v>
      </c>
      <c r="C96" s="13">
        <v>0</v>
      </c>
    </row>
    <row r="97" spans="1:3" x14ac:dyDescent="0.25">
      <c r="A97" s="38"/>
      <c r="B97" s="24" t="s">
        <v>95</v>
      </c>
      <c r="C97" s="13">
        <v>0</v>
      </c>
    </row>
    <row r="98" spans="1:3" x14ac:dyDescent="0.25">
      <c r="A98" s="38"/>
      <c r="B98" s="24" t="s">
        <v>96</v>
      </c>
      <c r="C98" s="13">
        <v>0</v>
      </c>
    </row>
    <row r="99" spans="1:3" x14ac:dyDescent="0.25">
      <c r="A99" s="38"/>
      <c r="B99" s="24" t="s">
        <v>94</v>
      </c>
      <c r="C99" s="13">
        <v>0</v>
      </c>
    </row>
    <row r="100" spans="1:3" s="58" customFormat="1" ht="31.5" x14ac:dyDescent="0.25">
      <c r="A100" s="57"/>
      <c r="B100" s="24" t="s">
        <v>97</v>
      </c>
      <c r="C100" s="13">
        <v>0</v>
      </c>
    </row>
    <row r="101" spans="1:3" s="58" customFormat="1" ht="31.5" x14ac:dyDescent="0.25">
      <c r="A101" s="57"/>
      <c r="B101" s="24" t="s">
        <v>98</v>
      </c>
      <c r="C101" s="13">
        <v>1059.95</v>
      </c>
    </row>
    <row r="102" spans="1:3" s="58" customFormat="1" ht="31.5" x14ac:dyDescent="0.25">
      <c r="A102" s="57"/>
      <c r="B102" s="59" t="s">
        <v>99</v>
      </c>
      <c r="C102" s="13">
        <v>0</v>
      </c>
    </row>
    <row r="103" spans="1:3" s="58" customFormat="1" x14ac:dyDescent="0.25">
      <c r="A103" s="60" t="s">
        <v>100</v>
      </c>
      <c r="B103" s="24" t="s">
        <v>101</v>
      </c>
      <c r="C103" s="13">
        <v>16233.92</v>
      </c>
    </row>
    <row r="104" spans="1:3" s="58" customFormat="1" x14ac:dyDescent="0.25">
      <c r="A104" s="60" t="s">
        <v>102</v>
      </c>
      <c r="B104" s="24" t="s">
        <v>103</v>
      </c>
      <c r="C104" s="13">
        <v>275.13</v>
      </c>
    </row>
    <row r="105" spans="1:3" s="58" customFormat="1" x14ac:dyDescent="0.25">
      <c r="A105" s="60" t="s">
        <v>104</v>
      </c>
      <c r="B105" s="24" t="s">
        <v>105</v>
      </c>
      <c r="C105" s="13">
        <v>242.78</v>
      </c>
    </row>
    <row r="106" spans="1:3" x14ac:dyDescent="0.25">
      <c r="A106" s="61"/>
      <c r="B106" s="59" t="s">
        <v>107</v>
      </c>
      <c r="C106" s="13">
        <v>0</v>
      </c>
    </row>
    <row r="107" spans="1:3" x14ac:dyDescent="0.25">
      <c r="A107" s="61" t="s">
        <v>100</v>
      </c>
      <c r="B107" s="24" t="s">
        <v>108</v>
      </c>
      <c r="C107" s="13">
        <v>200.26</v>
      </c>
    </row>
    <row r="108" spans="1:3" x14ac:dyDescent="0.25">
      <c r="A108" s="61" t="s">
        <v>102</v>
      </c>
      <c r="B108" s="24" t="s">
        <v>109</v>
      </c>
      <c r="C108" s="13">
        <v>296</v>
      </c>
    </row>
    <row r="109" spans="1:3" x14ac:dyDescent="0.25">
      <c r="A109" s="61" t="s">
        <v>104</v>
      </c>
      <c r="B109" s="24" t="s">
        <v>110</v>
      </c>
      <c r="C109" s="13">
        <v>803.24</v>
      </c>
    </row>
    <row r="110" spans="1:3" x14ac:dyDescent="0.25">
      <c r="A110" s="61" t="s">
        <v>106</v>
      </c>
      <c r="B110" s="24" t="s">
        <v>111</v>
      </c>
      <c r="C110" s="13">
        <v>1927.3</v>
      </c>
    </row>
    <row r="111" spans="1:3" x14ac:dyDescent="0.25">
      <c r="A111" s="61"/>
      <c r="B111" s="59" t="s">
        <v>112</v>
      </c>
      <c r="C111" s="13">
        <v>0</v>
      </c>
    </row>
    <row r="112" spans="1:3" x14ac:dyDescent="0.25">
      <c r="A112" s="61" t="s">
        <v>100</v>
      </c>
      <c r="B112" s="24" t="s">
        <v>113</v>
      </c>
      <c r="C112" s="13">
        <v>200.26</v>
      </c>
    </row>
    <row r="113" spans="1:3" x14ac:dyDescent="0.25">
      <c r="A113" s="61" t="s">
        <v>102</v>
      </c>
      <c r="B113" s="24" t="s">
        <v>114</v>
      </c>
      <c r="C113" s="13">
        <v>310.5</v>
      </c>
    </row>
    <row r="114" spans="1:3" x14ac:dyDescent="0.25">
      <c r="A114" s="61" t="s">
        <v>104</v>
      </c>
      <c r="B114" s="24" t="s">
        <v>115</v>
      </c>
      <c r="C114" s="13">
        <v>401.62</v>
      </c>
    </row>
    <row r="115" spans="1:3" x14ac:dyDescent="0.25">
      <c r="A115" s="61" t="s">
        <v>106</v>
      </c>
      <c r="B115" s="24" t="s">
        <v>116</v>
      </c>
      <c r="C115" s="13">
        <v>1156.3799999999999</v>
      </c>
    </row>
    <row r="116" spans="1:3" ht="31.5" x14ac:dyDescent="0.25">
      <c r="A116" s="61"/>
      <c r="B116" s="59" t="s">
        <v>117</v>
      </c>
      <c r="C116" s="13">
        <v>0</v>
      </c>
    </row>
    <row r="117" spans="1:3" x14ac:dyDescent="0.25">
      <c r="A117" s="61" t="s">
        <v>100</v>
      </c>
      <c r="B117" s="24" t="s">
        <v>118</v>
      </c>
      <c r="C117" s="13">
        <v>218.43</v>
      </c>
    </row>
    <row r="118" spans="1:3" x14ac:dyDescent="0.25">
      <c r="A118" s="61" t="s">
        <v>102</v>
      </c>
      <c r="B118" s="24" t="s">
        <v>119</v>
      </c>
      <c r="C118" s="13">
        <v>485.56</v>
      </c>
    </row>
    <row r="119" spans="1:3" x14ac:dyDescent="0.25">
      <c r="A119" s="38"/>
      <c r="B119" s="59" t="s">
        <v>120</v>
      </c>
      <c r="C119" s="62">
        <v>0</v>
      </c>
    </row>
    <row r="120" spans="1:3" x14ac:dyDescent="0.25">
      <c r="A120" s="38"/>
      <c r="B120" s="24" t="s">
        <v>121</v>
      </c>
      <c r="C120" s="62">
        <v>1116.55</v>
      </c>
    </row>
    <row r="121" spans="1:3" x14ac:dyDescent="0.25">
      <c r="A121" s="38"/>
      <c r="B121" s="1" t="s">
        <v>122</v>
      </c>
      <c r="C121" s="62">
        <v>496.88</v>
      </c>
    </row>
    <row r="122" spans="1:3" x14ac:dyDescent="0.25">
      <c r="A122" s="38"/>
      <c r="B122" s="1" t="s">
        <v>123</v>
      </c>
      <c r="C122" s="62">
        <v>862.5</v>
      </c>
    </row>
    <row r="123" spans="1:3" x14ac:dyDescent="0.25">
      <c r="A123" s="38"/>
      <c r="B123" s="24" t="s">
        <v>124</v>
      </c>
      <c r="C123" s="13">
        <v>5515.7999999999993</v>
      </c>
    </row>
    <row r="124" spans="1:3" x14ac:dyDescent="0.25">
      <c r="A124" s="38"/>
      <c r="B124" s="24" t="s">
        <v>125</v>
      </c>
      <c r="C124" s="13">
        <v>525.79999999999995</v>
      </c>
    </row>
    <row r="125" spans="1:3" x14ac:dyDescent="0.25">
      <c r="A125" s="38"/>
      <c r="B125" s="24" t="s">
        <v>126</v>
      </c>
      <c r="C125" s="13">
        <v>200.26</v>
      </c>
    </row>
    <row r="126" spans="1:3" ht="19.5" customHeight="1" x14ac:dyDescent="0.25">
      <c r="A126" s="39"/>
      <c r="B126" s="25" t="s">
        <v>127</v>
      </c>
      <c r="C126" s="13">
        <v>1371.885</v>
      </c>
    </row>
    <row r="127" spans="1:3" x14ac:dyDescent="0.25">
      <c r="A127" s="39"/>
      <c r="B127" s="25" t="s">
        <v>128</v>
      </c>
      <c r="C127" s="13">
        <v>1181.97</v>
      </c>
    </row>
    <row r="128" spans="1:3" x14ac:dyDescent="0.25">
      <c r="A128" s="61"/>
      <c r="B128" s="24" t="s">
        <v>129</v>
      </c>
      <c r="C128" s="13">
        <v>121.39</v>
      </c>
    </row>
    <row r="129" spans="1:3" x14ac:dyDescent="0.25">
      <c r="A129" s="38"/>
      <c r="B129" s="24" t="s">
        <v>130</v>
      </c>
      <c r="C129" s="13">
        <v>0</v>
      </c>
    </row>
    <row r="130" spans="1:3" x14ac:dyDescent="0.25">
      <c r="A130" s="61"/>
      <c r="B130" s="24" t="s">
        <v>131</v>
      </c>
      <c r="C130" s="13">
        <v>996.96</v>
      </c>
    </row>
    <row r="131" spans="1:3" ht="31.5" x14ac:dyDescent="0.25">
      <c r="A131" s="61"/>
      <c r="B131" s="24" t="s">
        <v>132</v>
      </c>
      <c r="C131" s="13">
        <v>0</v>
      </c>
    </row>
    <row r="132" spans="1:3" ht="31.5" x14ac:dyDescent="0.25">
      <c r="A132" s="61"/>
      <c r="B132" s="24" t="s">
        <v>132</v>
      </c>
      <c r="C132" s="13">
        <v>0</v>
      </c>
    </row>
    <row r="133" spans="1:3" ht="31.5" x14ac:dyDescent="0.25">
      <c r="A133" s="61"/>
      <c r="B133" s="24" t="s">
        <v>133</v>
      </c>
      <c r="C133" s="13">
        <v>1276.6399999999999</v>
      </c>
    </row>
    <row r="134" spans="1:3" x14ac:dyDescent="0.25">
      <c r="A134" s="61"/>
      <c r="B134" s="24" t="s">
        <v>134</v>
      </c>
      <c r="C134" s="13">
        <v>4572.95</v>
      </c>
    </row>
    <row r="135" spans="1:3" x14ac:dyDescent="0.25">
      <c r="A135" s="38"/>
      <c r="B135" s="1" t="s">
        <v>135</v>
      </c>
      <c r="C135" s="13">
        <v>0</v>
      </c>
    </row>
    <row r="136" spans="1:3" x14ac:dyDescent="0.25">
      <c r="A136" s="39"/>
      <c r="B136" s="19" t="s">
        <v>136</v>
      </c>
      <c r="C136" s="13"/>
    </row>
    <row r="137" spans="1:3" x14ac:dyDescent="0.25">
      <c r="A137" s="39"/>
      <c r="B137" s="19" t="s">
        <v>137</v>
      </c>
      <c r="C137" s="13">
        <v>574.39</v>
      </c>
    </row>
    <row r="138" spans="1:3" ht="47.25" x14ac:dyDescent="0.25">
      <c r="A138" s="39"/>
      <c r="B138" s="25" t="s">
        <v>138</v>
      </c>
      <c r="C138" s="13">
        <v>1723.17</v>
      </c>
    </row>
    <row r="139" spans="1:3" x14ac:dyDescent="0.25">
      <c r="A139" s="39"/>
      <c r="B139" s="19" t="s">
        <v>139</v>
      </c>
      <c r="C139" s="13">
        <v>1954.2599999999998</v>
      </c>
    </row>
    <row r="140" spans="1:3" x14ac:dyDescent="0.25">
      <c r="A140" s="39"/>
      <c r="B140" s="19" t="s">
        <v>140</v>
      </c>
      <c r="C140" s="13">
        <v>0</v>
      </c>
    </row>
    <row r="141" spans="1:3" x14ac:dyDescent="0.25">
      <c r="A141" s="39"/>
      <c r="B141" s="25" t="s">
        <v>141</v>
      </c>
      <c r="C141" s="13"/>
    </row>
    <row r="142" spans="1:3" x14ac:dyDescent="0.25">
      <c r="A142" s="39"/>
      <c r="B142" s="19" t="s">
        <v>142</v>
      </c>
      <c r="C142" s="13"/>
    </row>
    <row r="143" spans="1:3" x14ac:dyDescent="0.25">
      <c r="A143" s="39"/>
      <c r="B143" s="19" t="s">
        <v>143</v>
      </c>
      <c r="C143" s="13">
        <v>110.09581800000001</v>
      </c>
    </row>
    <row r="144" spans="1:3" ht="21" customHeight="1" x14ac:dyDescent="0.25">
      <c r="A144" s="39"/>
      <c r="B144" s="25" t="s">
        <v>144</v>
      </c>
      <c r="C144" s="13">
        <v>0</v>
      </c>
    </row>
    <row r="145" spans="1:3" x14ac:dyDescent="0.25">
      <c r="A145" s="39"/>
      <c r="B145" s="19" t="s">
        <v>145</v>
      </c>
      <c r="C145" s="13"/>
    </row>
    <row r="146" spans="1:3" x14ac:dyDescent="0.25">
      <c r="A146" s="39"/>
      <c r="B146" s="19" t="s">
        <v>146</v>
      </c>
      <c r="C146" s="13"/>
    </row>
    <row r="147" spans="1:3" x14ac:dyDescent="0.25">
      <c r="A147" s="39"/>
      <c r="B147" s="19" t="s">
        <v>147</v>
      </c>
      <c r="C147" s="13"/>
    </row>
    <row r="148" spans="1:3" x14ac:dyDescent="0.25">
      <c r="A148" s="39"/>
      <c r="B148" s="19" t="s">
        <v>148</v>
      </c>
      <c r="C148" s="13"/>
    </row>
    <row r="149" spans="1:3" x14ac:dyDescent="0.25">
      <c r="A149" s="39"/>
      <c r="B149" s="19" t="s">
        <v>149</v>
      </c>
      <c r="C149" s="13">
        <v>706.95</v>
      </c>
    </row>
    <row r="150" spans="1:3" ht="47.25" x14ac:dyDescent="0.25">
      <c r="A150" s="39"/>
      <c r="B150" s="25" t="s">
        <v>150</v>
      </c>
      <c r="C150" s="13">
        <v>0</v>
      </c>
    </row>
    <row r="151" spans="1:3" x14ac:dyDescent="0.25">
      <c r="A151" s="39"/>
      <c r="B151" s="25" t="s">
        <v>151</v>
      </c>
      <c r="C151" s="13">
        <v>140.56400000000002</v>
      </c>
    </row>
    <row r="152" spans="1:3" x14ac:dyDescent="0.25">
      <c r="A152" s="39"/>
      <c r="B152" s="25" t="s">
        <v>152</v>
      </c>
      <c r="C152" s="13"/>
    </row>
    <row r="153" spans="1:3" ht="31.5" x14ac:dyDescent="0.25">
      <c r="A153" s="39"/>
      <c r="B153" s="25" t="s">
        <v>153</v>
      </c>
      <c r="C153" s="13">
        <v>471.3</v>
      </c>
    </row>
    <row r="154" spans="1:3" x14ac:dyDescent="0.25">
      <c r="A154" s="39"/>
      <c r="B154" s="25" t="s">
        <v>154</v>
      </c>
      <c r="C154" s="13"/>
    </row>
    <row r="155" spans="1:3" x14ac:dyDescent="0.25">
      <c r="A155" s="39"/>
      <c r="B155" s="25" t="s">
        <v>155</v>
      </c>
      <c r="C155" s="13"/>
    </row>
    <row r="156" spans="1:3" x14ac:dyDescent="0.25">
      <c r="A156" s="39"/>
      <c r="B156" s="25" t="s">
        <v>156</v>
      </c>
      <c r="C156" s="13">
        <v>734.08199999999999</v>
      </c>
    </row>
    <row r="157" spans="1:3" ht="31.5" x14ac:dyDescent="0.25">
      <c r="A157" s="39"/>
      <c r="B157" s="25" t="s">
        <v>157</v>
      </c>
      <c r="C157" s="13">
        <v>471.3</v>
      </c>
    </row>
    <row r="158" spans="1:3" x14ac:dyDescent="0.25">
      <c r="A158" s="39"/>
      <c r="B158" s="25" t="s">
        <v>158</v>
      </c>
      <c r="C158" s="13"/>
    </row>
    <row r="159" spans="1:3" x14ac:dyDescent="0.25">
      <c r="A159" s="39"/>
      <c r="B159" s="25" t="s">
        <v>159</v>
      </c>
      <c r="C159" s="13"/>
    </row>
    <row r="160" spans="1:3" ht="31.5" x14ac:dyDescent="0.25">
      <c r="A160" s="39"/>
      <c r="B160" s="25" t="s">
        <v>160</v>
      </c>
      <c r="C160" s="13">
        <v>541.88</v>
      </c>
    </row>
    <row r="161" spans="1:3" x14ac:dyDescent="0.25">
      <c r="A161" s="39"/>
      <c r="B161" s="25" t="s">
        <v>161</v>
      </c>
      <c r="C161" s="13">
        <v>3093.2</v>
      </c>
    </row>
    <row r="162" spans="1:3" x14ac:dyDescent="0.25">
      <c r="A162" s="39"/>
      <c r="B162" s="25" t="s">
        <v>162</v>
      </c>
      <c r="C162" s="13">
        <v>856.42899999999997</v>
      </c>
    </row>
    <row r="163" spans="1:3" x14ac:dyDescent="0.25">
      <c r="A163" s="39"/>
      <c r="B163" s="25" t="s">
        <v>163</v>
      </c>
      <c r="C163" s="13">
        <v>0</v>
      </c>
    </row>
    <row r="164" spans="1:3" ht="31.5" x14ac:dyDescent="0.25">
      <c r="A164" s="39"/>
      <c r="B164" s="25" t="s">
        <v>164</v>
      </c>
      <c r="C164" s="13">
        <v>0</v>
      </c>
    </row>
    <row r="165" spans="1:3" x14ac:dyDescent="0.25">
      <c r="A165" s="39"/>
      <c r="B165" s="25" t="s">
        <v>165</v>
      </c>
      <c r="C165" s="13"/>
    </row>
    <row r="166" spans="1:3" ht="31.5" x14ac:dyDescent="0.25">
      <c r="A166" s="39"/>
      <c r="B166" s="25" t="s">
        <v>166</v>
      </c>
      <c r="C166" s="13">
        <v>1884.3999999999999</v>
      </c>
    </row>
    <row r="167" spans="1:3" x14ac:dyDescent="0.25">
      <c r="A167" s="39"/>
      <c r="B167" s="25" t="s">
        <v>167</v>
      </c>
      <c r="C167" s="13"/>
    </row>
    <row r="168" spans="1:3" x14ac:dyDescent="0.25">
      <c r="A168" s="39"/>
      <c r="B168" s="25" t="s">
        <v>168</v>
      </c>
      <c r="C168" s="13"/>
    </row>
    <row r="169" spans="1:3" x14ac:dyDescent="0.25">
      <c r="A169" s="39"/>
      <c r="B169" s="25" t="s">
        <v>169</v>
      </c>
      <c r="C169" s="13">
        <v>0</v>
      </c>
    </row>
    <row r="170" spans="1:3" x14ac:dyDescent="0.25">
      <c r="A170" s="39"/>
      <c r="B170" s="25" t="s">
        <v>170</v>
      </c>
      <c r="C170" s="13"/>
    </row>
    <row r="171" spans="1:3" x14ac:dyDescent="0.25">
      <c r="A171" s="39"/>
      <c r="B171" s="25" t="s">
        <v>171</v>
      </c>
      <c r="C171" s="13">
        <v>0</v>
      </c>
    </row>
    <row r="172" spans="1:3" ht="31.5" x14ac:dyDescent="0.25">
      <c r="A172" s="39"/>
      <c r="B172" s="25" t="s">
        <v>172</v>
      </c>
      <c r="C172" s="13">
        <v>1192</v>
      </c>
    </row>
    <row r="173" spans="1:3" x14ac:dyDescent="0.25">
      <c r="A173" s="39"/>
      <c r="B173" s="25" t="s">
        <v>173</v>
      </c>
      <c r="C173" s="13"/>
    </row>
    <row r="174" spans="1:3" x14ac:dyDescent="0.25">
      <c r="A174" s="39"/>
      <c r="B174" s="25" t="s">
        <v>174</v>
      </c>
      <c r="C174" s="13"/>
    </row>
    <row r="175" spans="1:3" x14ac:dyDescent="0.25">
      <c r="A175" s="39"/>
      <c r="B175" s="25" t="s">
        <v>175</v>
      </c>
      <c r="C175" s="13">
        <v>528.69000000000005</v>
      </c>
    </row>
    <row r="176" spans="1:3" x14ac:dyDescent="0.25">
      <c r="A176" s="39"/>
      <c r="B176" s="19" t="s">
        <v>176</v>
      </c>
      <c r="C176" s="13">
        <v>0</v>
      </c>
    </row>
    <row r="177" spans="1:6" x14ac:dyDescent="0.25">
      <c r="A177" s="39"/>
      <c r="B177" s="19" t="s">
        <v>177</v>
      </c>
      <c r="C177" s="13">
        <v>0</v>
      </c>
    </row>
    <row r="178" spans="1:6" x14ac:dyDescent="0.25">
      <c r="A178" s="39"/>
      <c r="B178" s="19" t="s">
        <v>178</v>
      </c>
      <c r="C178" s="13">
        <v>2566.6080000000002</v>
      </c>
    </row>
    <row r="179" spans="1:6" x14ac:dyDescent="0.25">
      <c r="A179" s="39"/>
      <c r="B179" s="25" t="s">
        <v>179</v>
      </c>
      <c r="C179" s="13">
        <v>892.9375</v>
      </c>
    </row>
    <row r="180" spans="1:6" ht="31.5" x14ac:dyDescent="0.25">
      <c r="A180" s="39"/>
      <c r="B180" s="25" t="s">
        <v>180</v>
      </c>
      <c r="C180" s="13">
        <v>0</v>
      </c>
    </row>
    <row r="181" spans="1:6" ht="31.5" x14ac:dyDescent="0.25">
      <c r="A181" s="39"/>
      <c r="B181" s="25" t="s">
        <v>181</v>
      </c>
      <c r="C181" s="13"/>
    </row>
    <row r="182" spans="1:6" x14ac:dyDescent="0.25">
      <c r="A182" s="39"/>
      <c r="B182" s="25" t="s">
        <v>182</v>
      </c>
      <c r="C182" s="13">
        <v>342.68</v>
      </c>
    </row>
    <row r="183" spans="1:6" x14ac:dyDescent="0.25">
      <c r="A183" s="39"/>
      <c r="B183" s="25" t="s">
        <v>183</v>
      </c>
      <c r="C183" s="13">
        <v>102.49</v>
      </c>
    </row>
    <row r="184" spans="1:6" x14ac:dyDescent="0.25">
      <c r="A184" s="39"/>
      <c r="B184" s="25" t="s">
        <v>184</v>
      </c>
      <c r="C184" s="13"/>
    </row>
    <row r="185" spans="1:6" x14ac:dyDescent="0.25">
      <c r="A185" s="39"/>
      <c r="B185" s="25" t="s">
        <v>185</v>
      </c>
      <c r="C185" s="13">
        <v>175.70500000000001</v>
      </c>
    </row>
    <row r="186" spans="1:6" ht="31.5" x14ac:dyDescent="0.25">
      <c r="A186" s="39"/>
      <c r="B186" s="25" t="s">
        <v>186</v>
      </c>
      <c r="C186" s="13">
        <v>281.2</v>
      </c>
    </row>
    <row r="187" spans="1:6" ht="16.5" thickBot="1" x14ac:dyDescent="0.3">
      <c r="A187" s="43"/>
      <c r="B187" s="63" t="s">
        <v>23</v>
      </c>
      <c r="C187" s="64">
        <f>SUM(C89:C186)</f>
        <v>66760.896317999999</v>
      </c>
    </row>
    <row r="188" spans="1:6" ht="16.5" thickBot="1" x14ac:dyDescent="0.3">
      <c r="A188" s="21" t="s">
        <v>187</v>
      </c>
      <c r="B188" s="65" t="s">
        <v>188</v>
      </c>
      <c r="C188" s="49">
        <v>0</v>
      </c>
    </row>
    <row r="189" spans="1:6" ht="16.5" thickBot="1" x14ac:dyDescent="0.3">
      <c r="A189" s="30" t="s">
        <v>189</v>
      </c>
      <c r="B189" s="66" t="s">
        <v>190</v>
      </c>
      <c r="C189" s="70">
        <v>337447.75200000004</v>
      </c>
    </row>
    <row r="190" spans="1:6" x14ac:dyDescent="0.25">
      <c r="A190" s="67"/>
      <c r="B190" s="68" t="s">
        <v>191</v>
      </c>
      <c r="C190" s="69">
        <f>C13+C19+C20+C21+C29+C37+C45+C46+C47+C56+C64+C72+C73+C74+C75+C76+C86+C187+C188+C189</f>
        <v>1527239.5645180002</v>
      </c>
    </row>
    <row r="191" spans="1:6" s="8" customFormat="1" x14ac:dyDescent="0.25">
      <c r="A191" s="74"/>
      <c r="B191" s="74" t="s">
        <v>197</v>
      </c>
      <c r="C191" s="75">
        <v>1547602.92</v>
      </c>
      <c r="D191" s="76"/>
      <c r="E191" s="77"/>
      <c r="F191" s="77"/>
    </row>
    <row r="192" spans="1:6" s="78" customFormat="1" x14ac:dyDescent="0.25">
      <c r="A192" s="74"/>
      <c r="B192" s="74" t="s">
        <v>198</v>
      </c>
      <c r="C192" s="75">
        <v>1534284.73</v>
      </c>
      <c r="D192" s="76"/>
      <c r="E192" s="76"/>
      <c r="F192" s="76"/>
    </row>
    <row r="193" spans="1:6" s="78" customFormat="1" x14ac:dyDescent="0.25">
      <c r="A193" s="74"/>
      <c r="B193" s="74" t="s">
        <v>199</v>
      </c>
      <c r="C193" s="75"/>
      <c r="D193" s="76"/>
      <c r="E193" s="76"/>
      <c r="F193" s="76"/>
    </row>
    <row r="194" spans="1:6" s="78" customFormat="1" x14ac:dyDescent="0.25">
      <c r="A194" s="74"/>
      <c r="B194" s="74" t="s">
        <v>201</v>
      </c>
      <c r="C194" s="81">
        <f>C192-C190</f>
        <v>7045.1654819997493</v>
      </c>
      <c r="D194" s="77"/>
      <c r="E194" s="77"/>
      <c r="F194" s="77"/>
    </row>
    <row r="195" spans="1:6" s="78" customFormat="1" x14ac:dyDescent="0.25">
      <c r="A195" s="74"/>
      <c r="B195" s="74" t="s">
        <v>200</v>
      </c>
      <c r="C195" s="7">
        <f>C194+C5</f>
        <v>-57374.861345999991</v>
      </c>
      <c r="D195" s="77"/>
      <c r="E195" s="77"/>
      <c r="F195" s="77"/>
    </row>
    <row r="196" spans="1:6" s="3" customFormat="1" x14ac:dyDescent="0.25">
      <c r="A196" s="85"/>
      <c r="B196" s="85"/>
    </row>
    <row r="197" spans="1:6" s="3" customFormat="1" x14ac:dyDescent="0.25">
      <c r="A197" s="85"/>
      <c r="B197" s="85"/>
    </row>
    <row r="198" spans="1:6" s="3" customFormat="1" x14ac:dyDescent="0.25">
      <c r="A198" s="85"/>
      <c r="B198" s="85"/>
    </row>
    <row r="199" spans="1:6" s="3" customFormat="1" x14ac:dyDescent="0.25">
      <c r="A199" s="85"/>
      <c r="B199" s="85"/>
    </row>
    <row r="200" spans="1:6" s="8" customFormat="1" x14ac:dyDescent="0.25"/>
    <row r="201" spans="1:6" s="8" customFormat="1" x14ac:dyDescent="0.25">
      <c r="A201" s="86"/>
      <c r="B201" s="86"/>
    </row>
    <row r="202" spans="1:6" s="8" customFormat="1" x14ac:dyDescent="0.25"/>
    <row r="203" spans="1:6" s="8" customFormat="1" x14ac:dyDescent="0.25">
      <c r="A203" s="84"/>
      <c r="B203" s="84"/>
    </row>
    <row r="204" spans="1:6" s="80" customFormat="1" ht="15" x14ac:dyDescent="0.25">
      <c r="A204" s="79"/>
    </row>
  </sheetData>
  <mergeCells count="9">
    <mergeCell ref="A1:B1"/>
    <mergeCell ref="A2:B2"/>
    <mergeCell ref="A203:B203"/>
    <mergeCell ref="A3:B3"/>
    <mergeCell ref="A196:B196"/>
    <mergeCell ref="A197:B197"/>
    <mergeCell ref="A198:B198"/>
    <mergeCell ref="A199:B199"/>
    <mergeCell ref="A201:B201"/>
  </mergeCells>
  <phoneticPr fontId="0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BAE</cp:lastModifiedBy>
  <dcterms:created xsi:type="dcterms:W3CDTF">2025-02-05T04:13:08Z</dcterms:created>
  <dcterms:modified xsi:type="dcterms:W3CDTF">2025-03-17T04:37:12Z</dcterms:modified>
</cp:coreProperties>
</file>