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49" i="1" l="1"/>
  <c r="C13" i="1"/>
  <c r="C29" i="1"/>
  <c r="C37" i="1"/>
  <c r="C145" i="1" s="1"/>
  <c r="C150" i="1" s="1"/>
  <c r="C151" i="1" s="1"/>
  <c r="C45" i="1"/>
  <c r="C56" i="1"/>
  <c r="C72" i="1"/>
  <c r="C85" i="1"/>
  <c r="C142" i="1"/>
  <c r="C148" i="1"/>
</calcChain>
</file>

<file path=xl/comments1.xml><?xml version="1.0" encoding="utf-8"?>
<comments xmlns="http://schemas.openxmlformats.org/spreadsheetml/2006/main">
  <authors>
    <author>NAV</author>
  </authors>
  <commentList>
    <comment ref="B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Поверка теплосчетчика была 10.07.2023
</t>
        </r>
        <r>
          <rPr>
            <sz val="9"/>
            <color indexed="81"/>
            <rFont val="Tahoma"/>
            <family val="2"/>
            <charset val="204"/>
          </rPr>
          <t xml:space="preserve">заложена в тариф на 2023 г.
</t>
        </r>
      </text>
    </comment>
    <comment ref="B84" authorId="0">
      <text>
        <r>
          <rPr>
            <b/>
            <sz val="9"/>
            <color indexed="81"/>
            <rFont val="Tahoma"/>
            <family val="2"/>
            <charset val="204"/>
          </rPr>
          <t>Поверка водосчетчика 09.01.2024</t>
        </r>
        <r>
          <rPr>
            <sz val="9"/>
            <color indexed="81"/>
            <rFont val="Tahoma"/>
            <family val="2"/>
            <charset val="204"/>
          </rPr>
          <t xml:space="preserve">
в тарифе не заложена</t>
        </r>
      </text>
    </comment>
  </commentList>
</comments>
</file>

<file path=xl/sharedStrings.xml><?xml version="1.0" encoding="utf-8"?>
<sst xmlns="http://schemas.openxmlformats.org/spreadsheetml/2006/main" count="175" uniqueCount="163">
  <si>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</si>
  <si>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</si>
  <si>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</si>
  <si>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</si>
  <si>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</si>
  <si>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</si>
  <si>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</si>
  <si>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</si>
  <si>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</si>
  <si>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</si>
  <si>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</si>
  <si>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</si>
  <si>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</si>
  <si>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</si>
  <si>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</si>
  <si>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ПТО лифтов</t>
  </si>
  <si>
    <t>4</t>
  </si>
  <si>
    <t xml:space="preserve"> Содержание мусоропровода</t>
  </si>
  <si>
    <t>Очистка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</si>
  <si>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</si>
  <si>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</si>
  <si>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</si>
  <si>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</si>
  <si>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</si>
  <si>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</si>
  <si>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5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</si>
  <si>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</si>
  <si>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</si>
  <si>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</si>
  <si>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</si>
  <si>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</si>
  <si>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</si>
  <si>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</si>
  <si>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6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</si>
  <si>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</si>
  <si>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</si>
  <si>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</si>
  <si>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</si>
  <si>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</si>
  <si>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</si>
  <si>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</si>
  <si>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7</t>
  </si>
  <si>
    <t>Кошение газонов</t>
  </si>
  <si>
    <t>8</t>
  </si>
  <si>
    <t>Очистка урн</t>
  </si>
  <si>
    <t>9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</si>
  <si>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</si>
  <si>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</si>
  <si>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</si>
  <si>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</si>
  <si>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</si>
  <si>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</si>
  <si>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</si>
  <si>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10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</si>
  <si>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</si>
  <si>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</si>
  <si>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дверей, окон и слуховых окон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</si>
  <si>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</si>
  <si>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</si>
  <si>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</si>
  <si>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</si>
  <si>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11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</si>
  <si>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</si>
  <si>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</si>
  <si>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</si>
  <si>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</si>
  <si>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</si>
  <si>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</si>
  <si>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</si>
  <si>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12</t>
  </si>
  <si>
    <t>Аварийное обслуживание внутридомового инжен. сантехнич. и эл. технического оборудования</t>
  </si>
  <si>
    <t>13</t>
  </si>
  <si>
    <t>Диспетчерское обслуживание</t>
  </si>
  <si>
    <t>14</t>
  </si>
  <si>
    <t>Дератизация подвала</t>
  </si>
  <si>
    <t>15</t>
  </si>
  <si>
    <t>Дезинсекция подвала</t>
  </si>
  <si>
    <t>16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</si>
  <si>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</si>
  <si>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</si>
  <si>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</si>
  <si>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</si>
  <si>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</si>
  <si>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</si>
  <si>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</si>
  <si>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Поверка коллективных приборов учета воды</t>
  </si>
  <si>
    <t>17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</si>
  <si>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</si>
  <si>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</si>
  <si>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в МОП (карман кв.№25)</t>
  </si>
  <si>
    <t>замена автоматического выключателя  кв82</t>
  </si>
  <si>
    <t>замена светильника (энергосберегающего патрона СА19) 1 подъезд</t>
  </si>
  <si>
    <t>замена светильника (энергосберегающего патрона СА19) 2 подъезд</t>
  </si>
  <si>
    <t>восстановление схемы электроснабжения (кв.№101)</t>
  </si>
  <si>
    <t>Текущий ремонт систем ВиК</t>
  </si>
  <si>
    <t>замена общедомового водосчетчика  ХВС ВСКМ 90*40 на вводе ХВС в подвале</t>
  </si>
  <si>
    <t>замена поворотного затвора дискового Ду 50 мм в подвале на вводе ХВС</t>
  </si>
  <si>
    <t>замена прокладки на ревизии канализационного стояка (1 подъезд, подвал)</t>
  </si>
  <si>
    <t>замена вентиля Ду 25 мм на стояке отопления с отжигом (стояк кв.№38)</t>
  </si>
  <si>
    <t>сброс воды со стояка отопления (ст.кв.38)</t>
  </si>
  <si>
    <t>устранение засора канализационного коллектора Ду 100 мм (2 подъезд)</t>
  </si>
  <si>
    <t>замена вентиля со сборкой на стояке ХВС с отжигом (кв.№1)</t>
  </si>
  <si>
    <t>кран шаровый LD Pride Ду 25мм</t>
  </si>
  <si>
    <t>сгон Ду 32мм</t>
  </si>
  <si>
    <t>резьба Ду 15мм</t>
  </si>
  <si>
    <t>муфта Ду 32мм</t>
  </si>
  <si>
    <t>контргайка Ду 32мм</t>
  </si>
  <si>
    <t>отжиг</t>
  </si>
  <si>
    <t>замена сбросного вентиля на стояке отопления (кран шаровый Ду 15мм)</t>
  </si>
  <si>
    <t>замена крана шарового GIACOMINI Ду 15 мм на радиаторе с отжигом (кв.№52)</t>
  </si>
  <si>
    <t>замена участка стояка ХВС с отключением, сбросом стояка и прохождением перекрытия (кв.№7-магазин "Вальтер"):</t>
  </si>
  <si>
    <t>а</t>
  </si>
  <si>
    <t>устройство гофрированной нержавеющей трубы 25мм</t>
  </si>
  <si>
    <t>б</t>
  </si>
  <si>
    <t>установка муфты для нержавейки 25*1"ВР</t>
  </si>
  <si>
    <t>в</t>
  </si>
  <si>
    <t>устройство резьбы Ду 25 мм</t>
  </si>
  <si>
    <t>е</t>
  </si>
  <si>
    <t>прохождение перекрытия</t>
  </si>
  <si>
    <t>замена участка стояка п/сушителя с отключением и сбросом стояка (кв.№7)</t>
  </si>
  <si>
    <t>замена длинного отвода Ду 32 без резьбы</t>
  </si>
  <si>
    <t xml:space="preserve">сброс воды со стояка </t>
  </si>
  <si>
    <t>сварочные работы</t>
  </si>
  <si>
    <t>устранение свища на стояке ХВС с отключением и сбросом стояка (кв.№71)</t>
  </si>
  <si>
    <t>сброс воды со стояка ХВС (кв.№71)</t>
  </si>
  <si>
    <t>устранение свища на стояке ХВС с отключением и сбросом стояка (кв.№77)</t>
  </si>
  <si>
    <t>сброс воды со стояка ХВС (кв.№77)</t>
  </si>
  <si>
    <t>Ершение кухонных (канализационных) стояков ( по стояку кв. 2)</t>
  </si>
  <si>
    <t>устранение течи на радиаторе (набивка сальника кв. 9)</t>
  </si>
  <si>
    <t>устранение засора канализационного выпуска Ду 100 мм (1 под, подвал)</t>
  </si>
  <si>
    <t>устранение засора канализационного коллектора Ду 100 мм (1 подъезд)</t>
  </si>
  <si>
    <t>устранение засора канализационного выпуска Ду 100 мм (2 подъезд)</t>
  </si>
  <si>
    <t>устранение засора канализационного стояка Ду 500 мм ( кв.46)</t>
  </si>
  <si>
    <t>замена участка стока канализации Ду 50 мм (подвал)</t>
  </si>
  <si>
    <t>замена участка стояка ГВС Ду 15 мм с отключением и сбросом стояка (кв.№77)</t>
  </si>
  <si>
    <t>отключение и сброс воды со стояка ГВС (ст.кв.№77)</t>
  </si>
  <si>
    <t>ершение канализационного стояка Ду 50 мм  (кв.№46)</t>
  </si>
  <si>
    <t>Текущий ремонт систем конструктивных элементов</t>
  </si>
  <si>
    <t>очистка подъездных козырьков от снега и льда 1-2 пп</t>
  </si>
  <si>
    <t>установка навесного замка с хоз.цепью на решетку перед входом на чердак и кровлю 1 подъезд</t>
  </si>
  <si>
    <t>смена контейнера в мусороприемной камере 1 подъезд</t>
  </si>
  <si>
    <t>погрузка, транспортировка автопокрышек с площадки для мусора</t>
  </si>
  <si>
    <t>открытие продухов (03.05.2024)</t>
  </si>
  <si>
    <t>ремонт наружных швов с утеплением монтажной пеной, вилатермом и заделкой цем.-песч.р-ром кв.58</t>
  </si>
  <si>
    <t>закрытие и утепление продухов (16.10.2024)</t>
  </si>
  <si>
    <t>устройство противоскользящих ковриков в тамбурах 1,2 пп</t>
  </si>
  <si>
    <t>смена доводчика морозостойкого до 80 кг - 2 под, тамбурная дверь (29.10.2024)</t>
  </si>
  <si>
    <t>18</t>
  </si>
  <si>
    <t>Содержание антенн и запирающих устройств</t>
  </si>
  <si>
    <t>19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</si>
  <si>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</si>
  <si>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</si>
  <si>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</si>
  <si>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ул.Энергетиков 4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</si>
  <si>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</si>
  <si>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</si>
  <si>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</si>
  <si>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</si>
  <si>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</si>
  <si>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</si>
  <si>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Оплата по нежилым помещениям (без НДС)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</si>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</sst>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6" fillId="0" borderId="1" xfId="2" applyNumberFormat="1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" fontId="6" fillId="0" borderId="3" xfId="0" applyNumberFormat="1" applyFont="1" applyBorder="1" applyAlignment="1">
      <alignment wrapText="1"/>
    </xf>
    <xf numFmtId="2" fontId="2" fillId="0" borderId="4" xfId="0" applyNumberFormat="1" applyFont="1" applyFill="1" applyBorder="1" applyAlignment="1">
      <alignment horizontal="right" wrapText="1"/>
    </xf>
    <xf numFmtId="0" fontId="8" fillId="0" borderId="0" xfId="0" applyFont="1"/>
    <xf numFmtId="49" fontId="6" fillId="0" borderId="5" xfId="0" applyNumberFormat="1" applyFont="1" applyBorder="1" applyAlignment="1"/>
    <xf numFmtId="49" fontId="6" fillId="0" borderId="3" xfId="0" applyNumberFormat="1" applyFont="1" applyBorder="1" applyAlignment="1"/>
    <xf numFmtId="0" fontId="2" fillId="0" borderId="2" xfId="0" applyFont="1" applyBorder="1" applyAlignment="1">
      <alignment wrapText="1"/>
    </xf>
    <xf numFmtId="49" fontId="6" fillId="0" borderId="6" xfId="0" applyNumberFormat="1" applyFont="1" applyBorder="1" applyAlignment="1"/>
    <xf numFmtId="0" fontId="2" fillId="0" borderId="7" xfId="0" applyFont="1" applyBorder="1"/>
    <xf numFmtId="2" fontId="6" fillId="0" borderId="8" xfId="0" applyNumberFormat="1" applyFont="1" applyFill="1" applyBorder="1"/>
    <xf numFmtId="49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/>
    <xf numFmtId="0" fontId="2" fillId="0" borderId="11" xfId="0" applyFont="1" applyFill="1" applyBorder="1" applyAlignment="1"/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2" fillId="0" borderId="8" xfId="0" applyNumberFormat="1" applyFont="1" applyFill="1" applyBorder="1"/>
    <xf numFmtId="49" fontId="6" fillId="0" borderId="12" xfId="0" applyNumberFormat="1" applyFont="1" applyBorder="1" applyAlignment="1"/>
    <xf numFmtId="0" fontId="6" fillId="0" borderId="13" xfId="0" applyFont="1" applyBorder="1"/>
    <xf numFmtId="2" fontId="6" fillId="0" borderId="14" xfId="0" applyNumberFormat="1" applyFont="1" applyFill="1" applyBorder="1"/>
    <xf numFmtId="0" fontId="6" fillId="0" borderId="10" xfId="0" applyFont="1" applyBorder="1"/>
    <xf numFmtId="49" fontId="6" fillId="0" borderId="15" xfId="0" applyNumberFormat="1" applyFont="1" applyBorder="1" applyAlignment="1">
      <alignment horizontal="center"/>
    </xf>
    <xf numFmtId="0" fontId="6" fillId="0" borderId="11" xfId="0" applyFont="1" applyFill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49" fontId="6" fillId="0" borderId="16" xfId="0" applyNumberFormat="1" applyFont="1" applyBorder="1" applyAlignment="1"/>
    <xf numFmtId="0" fontId="2" fillId="0" borderId="7" xfId="0" applyFont="1" applyBorder="1" applyAlignment="1"/>
    <xf numFmtId="2" fontId="6" fillId="0" borderId="8" xfId="0" applyNumberFormat="1" applyFont="1" applyFill="1" applyBorder="1" applyAlignment="1"/>
    <xf numFmtId="49" fontId="6" fillId="0" borderId="3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wrapText="1"/>
    </xf>
    <xf numFmtId="49" fontId="6" fillId="0" borderId="19" xfId="0" applyNumberFormat="1" applyFont="1" applyBorder="1" applyAlignment="1">
      <alignment horizontal="center"/>
    </xf>
    <xf numFmtId="0" fontId="2" fillId="0" borderId="20" xfId="0" applyFont="1" applyBorder="1"/>
    <xf numFmtId="2" fontId="6" fillId="0" borderId="21" xfId="0" applyNumberFormat="1" applyFont="1" applyFill="1" applyBorder="1"/>
    <xf numFmtId="0" fontId="6" fillId="0" borderId="13" xfId="0" applyFont="1" applyBorder="1" applyAlignment="1">
      <alignment wrapText="1"/>
    </xf>
    <xf numFmtId="49" fontId="6" fillId="0" borderId="16" xfId="0" applyNumberFormat="1" applyFont="1" applyBorder="1" applyAlignment="1">
      <alignment horizontal="center"/>
    </xf>
    <xf numFmtId="0" fontId="6" fillId="0" borderId="22" xfId="0" applyFont="1" applyBorder="1"/>
    <xf numFmtId="2" fontId="2" fillId="0" borderId="23" xfId="0" applyNumberFormat="1" applyFont="1" applyFill="1" applyBorder="1" applyAlignment="1">
      <alignment horizontal="right" wrapText="1"/>
    </xf>
    <xf numFmtId="49" fontId="6" fillId="0" borderId="24" xfId="0" applyNumberFormat="1" applyFont="1" applyBorder="1" applyAlignment="1">
      <alignment horizontal="center"/>
    </xf>
    <xf numFmtId="0" fontId="6" fillId="0" borderId="25" xfId="0" applyFont="1" applyBorder="1"/>
    <xf numFmtId="49" fontId="6" fillId="0" borderId="26" xfId="0" applyNumberFormat="1" applyFont="1" applyBorder="1" applyAlignment="1">
      <alignment horizontal="center"/>
    </xf>
    <xf numFmtId="0" fontId="6" fillId="0" borderId="27" xfId="0" applyFont="1" applyBorder="1" applyAlignment="1"/>
    <xf numFmtId="0" fontId="6" fillId="0" borderId="28" xfId="0" applyFont="1" applyFill="1" applyBorder="1" applyAlignment="1"/>
    <xf numFmtId="0" fontId="2" fillId="0" borderId="18" xfId="0" applyFont="1" applyBorder="1"/>
    <xf numFmtId="2" fontId="2" fillId="0" borderId="29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2" fillId="0" borderId="20" xfId="0" applyFont="1" applyBorder="1" applyAlignment="1"/>
    <xf numFmtId="2" fontId="6" fillId="0" borderId="21" xfId="0" applyNumberFormat="1" applyFont="1" applyFill="1" applyBorder="1" applyAlignment="1"/>
    <xf numFmtId="0" fontId="2" fillId="0" borderId="13" xfId="0" applyFont="1" applyBorder="1" applyAlignment="1"/>
    <xf numFmtId="0" fontId="6" fillId="0" borderId="25" xfId="0" applyFont="1" applyBorder="1" applyAlignment="1"/>
    <xf numFmtId="49" fontId="6" fillId="0" borderId="26" xfId="0" applyNumberFormat="1" applyFont="1" applyBorder="1" applyAlignment="1"/>
    <xf numFmtId="0" fontId="6" fillId="0" borderId="30" xfId="0" applyFont="1" applyBorder="1"/>
    <xf numFmtId="164" fontId="6" fillId="0" borderId="14" xfId="2" applyNumberFormat="1" applyFont="1" applyFill="1" applyBorder="1"/>
    <xf numFmtId="2" fontId="6" fillId="0" borderId="14" xfId="0" applyNumberFormat="1" applyFont="1" applyFill="1" applyBorder="1" applyAlignment="1">
      <alignment horizontal="right" wrapText="1"/>
    </xf>
    <xf numFmtId="2" fontId="6" fillId="0" borderId="4" xfId="0" applyNumberFormat="1" applyFont="1" applyFill="1" applyBorder="1" applyAlignment="1">
      <alignment horizontal="right" wrapText="1"/>
    </xf>
    <xf numFmtId="0" fontId="6" fillId="0" borderId="10" xfId="0" applyFont="1" applyBorder="1" applyAlignment="1">
      <alignment wrapText="1"/>
    </xf>
    <xf numFmtId="2" fontId="6" fillId="0" borderId="23" xfId="0" applyNumberFormat="1" applyFont="1" applyFill="1" applyBorder="1" applyAlignment="1">
      <alignment horizontal="right"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2" fontId="6" fillId="0" borderId="0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1" applyFont="1"/>
    <xf numFmtId="2" fontId="6" fillId="0" borderId="1" xfId="2" applyNumberFormat="1" applyFont="1" applyBorder="1" applyAlignment="1">
      <alignment wrapText="1"/>
    </xf>
    <xf numFmtId="2" fontId="2" fillId="0" borderId="0" xfId="1" applyNumberFormat="1" applyFont="1" applyBorder="1"/>
    <xf numFmtId="0" fontId="9" fillId="0" borderId="0" xfId="0" applyFont="1"/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/>
    <xf numFmtId="2" fontId="10" fillId="0" borderId="1" xfId="2" applyNumberFormat="1" applyFont="1" applyBorder="1" applyAlignment="1">
      <alignment wrapText="1"/>
    </xf>
    <xf numFmtId="0" fontId="6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9"/>
  <sheetViews>
    <sheetView tabSelected="1" topLeftCell="A130" workbookViewId="0">
      <selection activeCell="D146" sqref="D146"/>
    </sheetView>
  </sheetViews>
  <sheetFormatPr defaultColWidth="6.140625" defaultRowHeight="15.75" x14ac:dyDescent="0.25"/>
  <cols>
    <col min="1" max="1" width="4.42578125" style="15" customWidth="1"/>
    <col min="2" max="2" width="73.140625" style="15" customWidth="1"/>
    <col min="3" max="3" width="15.140625" style="15" customWidth="1"/>
    <col min="4" max="4" width="13.5703125" style="15" customWidth="1"/>
    <col min="5" max="198" width="9.140625" style="15" customWidth="1"/>
    <col min="199" max="199" width="4.42578125" style="15" customWidth="1"/>
    <col min="200" max="200" width="50.42578125" style="15" customWidth="1"/>
    <col min="201" max="201" width="9.140625" style="15" customWidth="1"/>
    <col min="202" max="202" width="6.85546875" style="15" customWidth="1"/>
    <col min="203" max="203" width="7.42578125" style="15" customWidth="1"/>
    <col min="204" max="204" width="6" style="15" customWidth="1"/>
    <col min="205" max="205" width="7.140625" style="15" customWidth="1"/>
    <col min="206" max="206" width="13.140625" style="15" customWidth="1"/>
    <col min="207" max="207" width="8.28515625" style="15" customWidth="1"/>
    <col min="208" max="208" width="6.28515625" style="15" customWidth="1"/>
    <col min="209" max="209" width="8.28515625" style="15" customWidth="1"/>
    <col min="210" max="210" width="12.7109375" style="15" customWidth="1"/>
    <col min="211" max="211" width="9.140625" style="15" customWidth="1"/>
    <col min="212" max="212" width="6.42578125" style="15" customWidth="1"/>
    <col min="213" max="213" width="9.140625" style="15" customWidth="1"/>
    <col min="214" max="214" width="10.85546875" style="15" customWidth="1"/>
    <col min="215" max="215" width="9.140625" style="15" customWidth="1"/>
    <col min="216" max="216" width="6.140625" style="15" customWidth="1"/>
    <col min="217" max="219" width="9.140625" style="15" customWidth="1"/>
    <col min="220" max="220" width="6.42578125" style="15" customWidth="1"/>
    <col min="221" max="221" width="9.140625" style="15" customWidth="1"/>
    <col min="222" max="222" width="10.7109375" style="15" customWidth="1"/>
    <col min="223" max="223" width="9.140625" style="15" customWidth="1"/>
    <col min="224" max="224" width="6" style="15" customWidth="1"/>
    <col min="225" max="227" width="9.140625" style="15" customWidth="1"/>
    <col min="228" max="228" width="6.28515625" style="15" customWidth="1"/>
    <col min="229" max="231" width="9.140625" style="15" customWidth="1"/>
    <col min="232" max="232" width="6" style="15" customWidth="1"/>
    <col min="233" max="233" width="9.140625" style="15" customWidth="1"/>
    <col min="234" max="234" width="10.42578125" style="15" customWidth="1"/>
    <col min="235" max="235" width="9.140625" style="15" customWidth="1"/>
    <col min="236" max="236" width="6" style="15" customWidth="1"/>
    <col min="237" max="237" width="9.140625" style="15" customWidth="1"/>
    <col min="238" max="238" width="11.42578125" style="15" customWidth="1"/>
    <col min="239" max="239" width="9.140625" style="15" customWidth="1"/>
    <col min="240" max="240" width="6.140625" style="15" customWidth="1"/>
    <col min="241" max="241" width="9.140625" style="15" customWidth="1"/>
    <col min="242" max="242" width="11.42578125" style="15" customWidth="1"/>
    <col min="243" max="243" width="9.140625" style="15" customWidth="1"/>
    <col min="244" max="244" width="5.85546875" style="15" customWidth="1"/>
    <col min="245" max="245" width="9.140625" style="15" customWidth="1"/>
    <col min="246" max="246" width="11" style="15" customWidth="1"/>
    <col min="247" max="247" width="9.140625" style="15" customWidth="1"/>
    <col min="248" max="248" width="6" style="15" customWidth="1"/>
    <col min="249" max="251" width="9.140625" style="15" customWidth="1"/>
    <col min="252" max="252" width="6" style="15" customWidth="1"/>
    <col min="253" max="253" width="9.140625" style="15" customWidth="1"/>
    <col min="254" max="254" width="11.28515625" style="15" customWidth="1"/>
    <col min="255" max="255" width="9.140625" style="15" customWidth="1"/>
    <col min="256" max="16384" width="6.140625" style="15"/>
  </cols>
  <sheetData>
    <row r="1" spans="1:3" s="4" customFormat="1" x14ac:dyDescent="0.25">
      <c r="A1" s="83" t="s">
        <v>155</v>
      </c>
      <c r="B1" s="83"/>
      <c r="C1" s="3"/>
    </row>
    <row r="2" spans="1:3" s="4" customFormat="1" x14ac:dyDescent="0.25">
      <c r="A2" s="83" t="s">
        <v>152</v>
      </c>
      <c r="B2" s="83"/>
      <c r="C2" s="3"/>
    </row>
    <row r="3" spans="1:3" s="4" customFormat="1" x14ac:dyDescent="0.25">
      <c r="A3" s="83" t="s">
        <v>153</v>
      </c>
      <c r="B3" s="83"/>
      <c r="C3" s="3"/>
    </row>
    <row r="4" spans="1:3" s="4" customFormat="1" x14ac:dyDescent="0.25">
      <c r="A4" s="5"/>
      <c r="B4" s="5"/>
      <c r="C4" s="3"/>
    </row>
    <row r="5" spans="1:3" s="9" customFormat="1" ht="18.75" customHeight="1" x14ac:dyDescent="0.25">
      <c r="A5" s="6"/>
      <c r="B5" s="7" t="s">
        <v>156</v>
      </c>
      <c r="C5" s="8">
        <v>-317030.32815000036</v>
      </c>
    </row>
    <row r="6" spans="1:3" s="9" customFormat="1" x14ac:dyDescent="0.25">
      <c r="A6" s="10"/>
      <c r="B6" s="11" t="s">
        <v>154</v>
      </c>
      <c r="C6" s="12"/>
    </row>
    <row r="7" spans="1:3" x14ac:dyDescent="0.25">
      <c r="A7" s="13"/>
      <c r="B7" s="2" t="s">
        <v>0</v>
      </c>
      <c r="C7" s="14">
        <v>19697.423999999999</v>
      </c>
    </row>
    <row r="8" spans="1:3" x14ac:dyDescent="0.25">
      <c r="A8" s="16"/>
      <c r="B8" s="1" t="s">
        <v>1</v>
      </c>
      <c r="C8" s="14">
        <v>65193.984000000019</v>
      </c>
    </row>
    <row r="9" spans="1:3" x14ac:dyDescent="0.25">
      <c r="A9" s="16"/>
      <c r="B9" s="1" t="s">
        <v>2</v>
      </c>
      <c r="C9" s="14">
        <v>27032.447999999989</v>
      </c>
    </row>
    <row r="10" spans="1:3" x14ac:dyDescent="0.25">
      <c r="A10" s="16"/>
      <c r="B10" s="1" t="s">
        <v>3</v>
      </c>
      <c r="C10" s="14">
        <v>76210.559999999983</v>
      </c>
    </row>
    <row r="11" spans="1:3" x14ac:dyDescent="0.25">
      <c r="A11" s="17"/>
      <c r="B11" s="18" t="s">
        <v>4</v>
      </c>
      <c r="C11" s="14">
        <v>12619.85</v>
      </c>
    </row>
    <row r="12" spans="1:3" x14ac:dyDescent="0.25">
      <c r="A12" s="16"/>
      <c r="B12" s="1" t="s">
        <v>5</v>
      </c>
      <c r="C12" s="14">
        <v>0</v>
      </c>
    </row>
    <row r="13" spans="1:3" ht="16.5" thickBot="1" x14ac:dyDescent="0.3">
      <c r="A13" s="19"/>
      <c r="B13" s="20" t="s">
        <v>6</v>
      </c>
      <c r="C13" s="21">
        <f>SUM(C7:C12)</f>
        <v>200754.266</v>
      </c>
    </row>
    <row r="14" spans="1:3" ht="16.5" thickBot="1" x14ac:dyDescent="0.3">
      <c r="A14" s="22" t="s">
        <v>7</v>
      </c>
      <c r="B14" s="23" t="s">
        <v>8</v>
      </c>
      <c r="C14" s="24"/>
    </row>
    <row r="15" spans="1:3" x14ac:dyDescent="0.25">
      <c r="A15" s="17"/>
      <c r="B15" s="18" t="s">
        <v>9</v>
      </c>
      <c r="C15" s="14">
        <v>0</v>
      </c>
    </row>
    <row r="16" spans="1:3" x14ac:dyDescent="0.25">
      <c r="A16" s="16"/>
      <c r="B16" s="25" t="s">
        <v>10</v>
      </c>
      <c r="C16" s="14">
        <v>0</v>
      </c>
    </row>
    <row r="17" spans="1:3" x14ac:dyDescent="0.25">
      <c r="A17" s="19"/>
      <c r="B17" s="26" t="s">
        <v>11</v>
      </c>
      <c r="C17" s="14">
        <v>0</v>
      </c>
    </row>
    <row r="18" spans="1:3" x14ac:dyDescent="0.25">
      <c r="A18" s="19"/>
      <c r="B18" s="20" t="s">
        <v>12</v>
      </c>
      <c r="C18" s="27">
        <v>0</v>
      </c>
    </row>
    <row r="19" spans="1:3" ht="16.5" thickBot="1" x14ac:dyDescent="0.3">
      <c r="A19" s="28"/>
      <c r="B19" s="20" t="s">
        <v>6</v>
      </c>
      <c r="C19" s="21">
        <v>0</v>
      </c>
    </row>
    <row r="20" spans="1:3" ht="16.5" thickBot="1" x14ac:dyDescent="0.3">
      <c r="A20" s="22" t="s">
        <v>13</v>
      </c>
      <c r="B20" s="29" t="s">
        <v>14</v>
      </c>
      <c r="C20" s="30">
        <v>136800</v>
      </c>
    </row>
    <row r="21" spans="1:3" ht="16.5" thickBot="1" x14ac:dyDescent="0.3">
      <c r="A21" s="22"/>
      <c r="B21" s="31" t="s">
        <v>15</v>
      </c>
      <c r="C21" s="30">
        <v>9900</v>
      </c>
    </row>
    <row r="22" spans="1:3" ht="16.5" thickBot="1" x14ac:dyDescent="0.3">
      <c r="A22" s="32" t="s">
        <v>16</v>
      </c>
      <c r="B22" s="23" t="s">
        <v>17</v>
      </c>
      <c r="C22" s="33"/>
    </row>
    <row r="23" spans="1:3" x14ac:dyDescent="0.25">
      <c r="A23" s="17"/>
      <c r="B23" s="34" t="s">
        <v>18</v>
      </c>
      <c r="C23" s="14">
        <v>4996.8</v>
      </c>
    </row>
    <row r="24" spans="1:3" x14ac:dyDescent="0.25">
      <c r="A24" s="17"/>
      <c r="B24" s="35" t="s">
        <v>19</v>
      </c>
      <c r="C24" s="14">
        <v>7755.8000000000011</v>
      </c>
    </row>
    <row r="25" spans="1:3" x14ac:dyDescent="0.25">
      <c r="A25" s="17"/>
      <c r="B25" s="35" t="s">
        <v>20</v>
      </c>
      <c r="C25" s="14">
        <v>29307.784799999998</v>
      </c>
    </row>
    <row r="26" spans="1:3" x14ac:dyDescent="0.25">
      <c r="A26" s="17"/>
      <c r="B26" s="35" t="s">
        <v>21</v>
      </c>
      <c r="C26" s="14">
        <v>0</v>
      </c>
    </row>
    <row r="27" spans="1:3" x14ac:dyDescent="0.25">
      <c r="A27" s="17"/>
      <c r="B27" s="35" t="s">
        <v>22</v>
      </c>
      <c r="C27" s="14">
        <v>0</v>
      </c>
    </row>
    <row r="28" spans="1:3" x14ac:dyDescent="0.25">
      <c r="A28" s="36"/>
      <c r="B28" s="37" t="s">
        <v>23</v>
      </c>
      <c r="C28" s="14">
        <v>800.01</v>
      </c>
    </row>
    <row r="29" spans="1:3" ht="16.5" thickBot="1" x14ac:dyDescent="0.3">
      <c r="A29" s="19"/>
      <c r="B29" s="37" t="s">
        <v>24</v>
      </c>
      <c r="C29" s="38">
        <f>SUM(C23:C28)</f>
        <v>42860.394800000002</v>
      </c>
    </row>
    <row r="30" spans="1:3" ht="16.5" thickBot="1" x14ac:dyDescent="0.3">
      <c r="A30" s="32" t="s">
        <v>25</v>
      </c>
      <c r="B30" s="23" t="s">
        <v>26</v>
      </c>
      <c r="C30" s="33"/>
    </row>
    <row r="31" spans="1:3" ht="31.5" x14ac:dyDescent="0.25">
      <c r="A31" s="17"/>
      <c r="B31" s="18" t="s">
        <v>27</v>
      </c>
      <c r="C31" s="14">
        <v>4613.5439999999999</v>
      </c>
    </row>
    <row r="32" spans="1:3" x14ac:dyDescent="0.25">
      <c r="A32" s="16"/>
      <c r="B32" s="25" t="s">
        <v>28</v>
      </c>
      <c r="C32" s="14">
        <v>10861.003999999999</v>
      </c>
    </row>
    <row r="33" spans="1:3" x14ac:dyDescent="0.25">
      <c r="A33" s="16"/>
      <c r="B33" s="25" t="s">
        <v>29</v>
      </c>
      <c r="C33" s="14">
        <v>4798.08</v>
      </c>
    </row>
    <row r="34" spans="1:3" x14ac:dyDescent="0.25">
      <c r="A34" s="16"/>
      <c r="B34" s="1" t="s">
        <v>30</v>
      </c>
      <c r="C34" s="14">
        <v>1806.2280000000001</v>
      </c>
    </row>
    <row r="35" spans="1:3" x14ac:dyDescent="0.25">
      <c r="A35" s="19"/>
      <c r="B35" s="20" t="s">
        <v>31</v>
      </c>
      <c r="C35" s="14">
        <v>533.32400000000007</v>
      </c>
    </row>
    <row r="36" spans="1:3" x14ac:dyDescent="0.25">
      <c r="A36" s="19"/>
      <c r="B36" s="20" t="s">
        <v>32</v>
      </c>
      <c r="C36" s="14">
        <v>5112.24</v>
      </c>
    </row>
    <row r="37" spans="1:3" ht="16.5" thickBot="1" x14ac:dyDescent="0.3">
      <c r="A37" s="19"/>
      <c r="B37" s="20" t="s">
        <v>6</v>
      </c>
      <c r="C37" s="21">
        <f>SUM(C31:C36)</f>
        <v>27724.42</v>
      </c>
    </row>
    <row r="38" spans="1:3" ht="16.5" thickBot="1" x14ac:dyDescent="0.3">
      <c r="A38" s="32" t="s">
        <v>33</v>
      </c>
      <c r="B38" s="23" t="s">
        <v>34</v>
      </c>
      <c r="C38" s="33"/>
    </row>
    <row r="39" spans="1:3" x14ac:dyDescent="0.25">
      <c r="A39" s="39"/>
      <c r="B39" s="2" t="s">
        <v>35</v>
      </c>
      <c r="C39" s="14">
        <v>1806.2280000000001</v>
      </c>
    </row>
    <row r="40" spans="1:3" ht="31.5" x14ac:dyDescent="0.25">
      <c r="A40" s="40"/>
      <c r="B40" s="25" t="s">
        <v>36</v>
      </c>
      <c r="C40" s="14">
        <v>70123.840000000011</v>
      </c>
    </row>
    <row r="41" spans="1:3" ht="31.5" x14ac:dyDescent="0.25">
      <c r="A41" s="40"/>
      <c r="B41" s="25" t="s">
        <v>37</v>
      </c>
      <c r="C41" s="14">
        <v>9905.4719999999998</v>
      </c>
    </row>
    <row r="42" spans="1:3" ht="31.5" x14ac:dyDescent="0.25">
      <c r="A42" s="40"/>
      <c r="B42" s="25" t="s">
        <v>38</v>
      </c>
      <c r="C42" s="14">
        <v>7563.18</v>
      </c>
    </row>
    <row r="43" spans="1:3" ht="31.5" x14ac:dyDescent="0.25">
      <c r="A43" s="40"/>
      <c r="B43" s="25" t="s">
        <v>39</v>
      </c>
      <c r="C43" s="14">
        <v>6021.5400000000009</v>
      </c>
    </row>
    <row r="44" spans="1:3" ht="31.5" x14ac:dyDescent="0.25">
      <c r="A44" s="40"/>
      <c r="B44" s="25" t="s">
        <v>40</v>
      </c>
      <c r="C44" s="14">
        <v>14885.262000000001</v>
      </c>
    </row>
    <row r="45" spans="1:3" ht="16.5" thickBot="1" x14ac:dyDescent="0.3">
      <c r="A45" s="41"/>
      <c r="B45" s="26" t="s">
        <v>6</v>
      </c>
      <c r="C45" s="21">
        <f>SUM(C39:C44)</f>
        <v>110305.52200000001</v>
      </c>
    </row>
    <row r="46" spans="1:3" ht="16.5" thickBot="1" x14ac:dyDescent="0.3">
      <c r="A46" s="32" t="s">
        <v>41</v>
      </c>
      <c r="B46" s="29" t="s">
        <v>42</v>
      </c>
      <c r="C46" s="66">
        <v>16536.240000000002</v>
      </c>
    </row>
    <row r="47" spans="1:3" ht="16.5" thickBot="1" x14ac:dyDescent="0.3">
      <c r="A47" s="32" t="s">
        <v>43</v>
      </c>
      <c r="B47" s="29" t="s">
        <v>44</v>
      </c>
      <c r="C47" s="67">
        <v>2800.9200000000005</v>
      </c>
    </row>
    <row r="48" spans="1:3" ht="32.25" thickBot="1" x14ac:dyDescent="0.3">
      <c r="A48" s="32" t="s">
        <v>45</v>
      </c>
      <c r="B48" s="68" t="s">
        <v>46</v>
      </c>
      <c r="C48" s="33"/>
    </row>
    <row r="49" spans="1:3" ht="30" customHeight="1" x14ac:dyDescent="0.25">
      <c r="A49" s="42"/>
      <c r="B49" s="43" t="s">
        <v>46</v>
      </c>
      <c r="C49" s="14">
        <v>0</v>
      </c>
    </row>
    <row r="50" spans="1:3" ht="13.5" customHeight="1" x14ac:dyDescent="0.25">
      <c r="A50" s="39"/>
      <c r="B50" s="18" t="s">
        <v>47</v>
      </c>
      <c r="C50" s="14">
        <v>600.93599999999992</v>
      </c>
    </row>
    <row r="51" spans="1:3" x14ac:dyDescent="0.25">
      <c r="A51" s="40"/>
      <c r="B51" s="2" t="s">
        <v>48</v>
      </c>
      <c r="C51" s="14">
        <v>88327.16</v>
      </c>
    </row>
    <row r="52" spans="1:3" x14ac:dyDescent="0.25">
      <c r="A52" s="40"/>
      <c r="B52" s="1" t="s">
        <v>49</v>
      </c>
      <c r="C52" s="14">
        <v>55624.46</v>
      </c>
    </row>
    <row r="53" spans="1:3" x14ac:dyDescent="0.25">
      <c r="A53" s="40"/>
      <c r="B53" s="1" t="s">
        <v>50</v>
      </c>
      <c r="C53" s="14">
        <v>29453.280000000002</v>
      </c>
    </row>
    <row r="54" spans="1:3" x14ac:dyDescent="0.25">
      <c r="A54" s="40"/>
      <c r="B54" s="1" t="s">
        <v>51</v>
      </c>
      <c r="C54" s="14">
        <v>2054.88</v>
      </c>
    </row>
    <row r="55" spans="1:3" x14ac:dyDescent="0.25">
      <c r="A55" s="40"/>
      <c r="B55" s="1" t="s">
        <v>52</v>
      </c>
      <c r="C55" s="14">
        <v>4419.3599999999997</v>
      </c>
    </row>
    <row r="56" spans="1:3" ht="16.5" thickBot="1" x14ac:dyDescent="0.3">
      <c r="A56" s="41"/>
      <c r="B56" s="20" t="s">
        <v>6</v>
      </c>
      <c r="C56" s="21">
        <f>SUM(C49:C55)</f>
        <v>180480.076</v>
      </c>
    </row>
    <row r="57" spans="1:3" ht="16.5" thickBot="1" x14ac:dyDescent="0.3">
      <c r="A57" s="32" t="s">
        <v>53</v>
      </c>
      <c r="B57" s="23" t="s">
        <v>54</v>
      </c>
      <c r="C57" s="33"/>
    </row>
    <row r="58" spans="1:3" x14ac:dyDescent="0.25">
      <c r="A58" s="40"/>
      <c r="B58" s="1" t="s">
        <v>55</v>
      </c>
      <c r="C58" s="14">
        <v>0</v>
      </c>
    </row>
    <row r="59" spans="1:3" x14ac:dyDescent="0.25">
      <c r="A59" s="41"/>
      <c r="B59" s="2" t="s">
        <v>56</v>
      </c>
      <c r="C59" s="14">
        <v>0</v>
      </c>
    </row>
    <row r="60" spans="1:3" ht="31.5" x14ac:dyDescent="0.25">
      <c r="A60" s="41"/>
      <c r="B60" s="25" t="s">
        <v>57</v>
      </c>
      <c r="C60" s="14">
        <v>0</v>
      </c>
    </row>
    <row r="61" spans="1:3" x14ac:dyDescent="0.25">
      <c r="A61" s="41"/>
      <c r="B61" s="1" t="s">
        <v>58</v>
      </c>
      <c r="C61" s="14">
        <v>0</v>
      </c>
    </row>
    <row r="62" spans="1:3" x14ac:dyDescent="0.25">
      <c r="A62" s="41"/>
      <c r="B62" s="20" t="s">
        <v>59</v>
      </c>
      <c r="C62" s="14">
        <v>3078.66</v>
      </c>
    </row>
    <row r="63" spans="1:3" x14ac:dyDescent="0.25">
      <c r="A63" s="41"/>
      <c r="B63" s="20" t="s">
        <v>60</v>
      </c>
      <c r="C63" s="14">
        <v>0</v>
      </c>
    </row>
    <row r="64" spans="1:3" ht="16.5" thickBot="1" x14ac:dyDescent="0.3">
      <c r="A64" s="44"/>
      <c r="B64" s="45" t="s">
        <v>24</v>
      </c>
      <c r="C64" s="46">
        <v>3078.66</v>
      </c>
    </row>
    <row r="65" spans="1:3" ht="16.5" thickBot="1" x14ac:dyDescent="0.3">
      <c r="A65" s="32" t="s">
        <v>61</v>
      </c>
      <c r="B65" s="23" t="s">
        <v>62</v>
      </c>
      <c r="C65" s="33"/>
    </row>
    <row r="66" spans="1:3" ht="31.5" x14ac:dyDescent="0.25">
      <c r="A66" s="39"/>
      <c r="B66" s="18" t="s">
        <v>63</v>
      </c>
      <c r="C66" s="14">
        <v>24885.808000000001</v>
      </c>
    </row>
    <row r="67" spans="1:3" ht="31.5" x14ac:dyDescent="0.25">
      <c r="A67" s="40"/>
      <c r="B67" s="25" t="s">
        <v>64</v>
      </c>
      <c r="C67" s="14">
        <v>0</v>
      </c>
    </row>
    <row r="68" spans="1:3" ht="31.5" x14ac:dyDescent="0.25">
      <c r="A68" s="40"/>
      <c r="B68" s="25" t="s">
        <v>65</v>
      </c>
      <c r="C68" s="14">
        <v>24885.808000000001</v>
      </c>
    </row>
    <row r="69" spans="1:3" ht="31.5" x14ac:dyDescent="0.25">
      <c r="A69" s="40"/>
      <c r="B69" s="25" t="s">
        <v>66</v>
      </c>
      <c r="C69" s="14">
        <v>0</v>
      </c>
    </row>
    <row r="70" spans="1:3" x14ac:dyDescent="0.25">
      <c r="A70" s="41"/>
      <c r="B70" s="26" t="s">
        <v>67</v>
      </c>
      <c r="C70" s="14">
        <v>0</v>
      </c>
    </row>
    <row r="71" spans="1:3" x14ac:dyDescent="0.25">
      <c r="A71" s="41"/>
      <c r="B71" s="26" t="s">
        <v>68</v>
      </c>
      <c r="C71" s="14">
        <v>0</v>
      </c>
    </row>
    <row r="72" spans="1:3" ht="16.5" thickBot="1" x14ac:dyDescent="0.3">
      <c r="A72" s="41"/>
      <c r="B72" s="20" t="s">
        <v>24</v>
      </c>
      <c r="C72" s="21">
        <f>SUM(C66:C71)</f>
        <v>49771.616000000002</v>
      </c>
    </row>
    <row r="73" spans="1:3" ht="32.25" thickBot="1" x14ac:dyDescent="0.3">
      <c r="A73" s="32" t="s">
        <v>69</v>
      </c>
      <c r="B73" s="47" t="s">
        <v>70</v>
      </c>
      <c r="C73" s="66">
        <v>62615.903999999988</v>
      </c>
    </row>
    <row r="74" spans="1:3" ht="16.5" thickBot="1" x14ac:dyDescent="0.3">
      <c r="A74" s="48" t="s">
        <v>71</v>
      </c>
      <c r="B74" s="49" t="s">
        <v>72</v>
      </c>
      <c r="C74" s="69">
        <v>17460.204000000002</v>
      </c>
    </row>
    <row r="75" spans="1:3" ht="16.5" thickBot="1" x14ac:dyDescent="0.3">
      <c r="A75" s="32" t="s">
        <v>73</v>
      </c>
      <c r="B75" s="29" t="s">
        <v>74</v>
      </c>
      <c r="C75" s="66">
        <v>1287.72</v>
      </c>
    </row>
    <row r="76" spans="1:3" ht="16.5" thickBot="1" x14ac:dyDescent="0.3">
      <c r="A76" s="51" t="s">
        <v>75</v>
      </c>
      <c r="B76" s="52" t="s">
        <v>76</v>
      </c>
      <c r="C76" s="67">
        <v>3577</v>
      </c>
    </row>
    <row r="77" spans="1:3" ht="16.5" thickBot="1" x14ac:dyDescent="0.3">
      <c r="A77" s="32" t="s">
        <v>77</v>
      </c>
      <c r="B77" s="23" t="s">
        <v>78</v>
      </c>
      <c r="C77" s="33"/>
    </row>
    <row r="78" spans="1:3" x14ac:dyDescent="0.25">
      <c r="A78" s="39"/>
      <c r="B78" s="2" t="s">
        <v>79</v>
      </c>
      <c r="C78" s="14">
        <v>5470.44</v>
      </c>
    </row>
    <row r="79" spans="1:3" x14ac:dyDescent="0.25">
      <c r="A79" s="16"/>
      <c r="B79" s="1" t="s">
        <v>80</v>
      </c>
      <c r="C79" s="14">
        <v>4122.1200000000008</v>
      </c>
    </row>
    <row r="80" spans="1:3" ht="36" customHeight="1" x14ac:dyDescent="0.25">
      <c r="A80" s="16"/>
      <c r="B80" s="25" t="s">
        <v>81</v>
      </c>
      <c r="C80" s="14">
        <v>4013.3999999999992</v>
      </c>
    </row>
    <row r="81" spans="1:3" ht="39.75" customHeight="1" x14ac:dyDescent="0.25">
      <c r="A81" s="16"/>
      <c r="B81" s="25" t="s">
        <v>82</v>
      </c>
      <c r="C81" s="14">
        <v>4013.3999999999992</v>
      </c>
    </row>
    <row r="82" spans="1:3" ht="31.5" x14ac:dyDescent="0.25">
      <c r="A82" s="19"/>
      <c r="B82" s="26" t="s">
        <v>83</v>
      </c>
      <c r="C82" s="14">
        <v>8026.7999999999984</v>
      </c>
    </row>
    <row r="83" spans="1:3" x14ac:dyDescent="0.25">
      <c r="A83" s="19"/>
      <c r="B83" s="26" t="s">
        <v>84</v>
      </c>
      <c r="C83" s="14">
        <v>0</v>
      </c>
    </row>
    <row r="84" spans="1:3" x14ac:dyDescent="0.25">
      <c r="A84" s="19"/>
      <c r="B84" s="26" t="s">
        <v>85</v>
      </c>
      <c r="C84" s="14">
        <v>0</v>
      </c>
    </row>
    <row r="85" spans="1:3" ht="16.5" thickBot="1" x14ac:dyDescent="0.3">
      <c r="A85" s="19"/>
      <c r="B85" s="20" t="s">
        <v>24</v>
      </c>
      <c r="C85" s="21">
        <f>SUM(C78:C84)</f>
        <v>25646.16</v>
      </c>
    </row>
    <row r="86" spans="1:3" ht="16.5" thickBot="1" x14ac:dyDescent="0.3">
      <c r="A86" s="53" t="s">
        <v>86</v>
      </c>
      <c r="B86" s="54" t="s">
        <v>87</v>
      </c>
      <c r="C86" s="55"/>
    </row>
    <row r="87" spans="1:3" x14ac:dyDescent="0.25">
      <c r="A87" s="42"/>
      <c r="B87" s="56" t="s">
        <v>88</v>
      </c>
      <c r="C87" s="57">
        <v>0</v>
      </c>
    </row>
    <row r="88" spans="1:3" x14ac:dyDescent="0.25">
      <c r="A88" s="39"/>
      <c r="B88" s="2" t="s">
        <v>89</v>
      </c>
      <c r="C88" s="14">
        <v>732.83</v>
      </c>
    </row>
    <row r="89" spans="1:3" x14ac:dyDescent="0.25">
      <c r="A89" s="39"/>
      <c r="B89" s="2" t="s">
        <v>90</v>
      </c>
      <c r="C89" s="14">
        <v>766.43999999999994</v>
      </c>
    </row>
    <row r="90" spans="1:3" x14ac:dyDescent="0.25">
      <c r="A90" s="39"/>
      <c r="B90" s="2" t="s">
        <v>91</v>
      </c>
      <c r="C90" s="14">
        <v>1653.02</v>
      </c>
    </row>
    <row r="91" spans="1:3" x14ac:dyDescent="0.25">
      <c r="A91" s="39"/>
      <c r="B91" s="2" t="s">
        <v>92</v>
      </c>
      <c r="C91" s="14">
        <v>826.51</v>
      </c>
    </row>
    <row r="92" spans="1:3" x14ac:dyDescent="0.25">
      <c r="A92" s="39"/>
      <c r="B92" s="2" t="s">
        <v>93</v>
      </c>
      <c r="C92" s="14">
        <v>350.73</v>
      </c>
    </row>
    <row r="93" spans="1:3" x14ac:dyDescent="0.25">
      <c r="A93" s="40"/>
      <c r="B93" s="1" t="s">
        <v>94</v>
      </c>
      <c r="C93" s="14">
        <v>0</v>
      </c>
    </row>
    <row r="94" spans="1:3" ht="31.5" x14ac:dyDescent="0.25">
      <c r="A94" s="40"/>
      <c r="B94" s="25" t="s">
        <v>95</v>
      </c>
      <c r="C94" s="14">
        <v>13658.96</v>
      </c>
    </row>
    <row r="95" spans="1:3" ht="15.75" customHeight="1" x14ac:dyDescent="0.25">
      <c r="A95" s="40"/>
      <c r="B95" s="25" t="s">
        <v>96</v>
      </c>
      <c r="C95" s="14">
        <v>2234.96</v>
      </c>
    </row>
    <row r="96" spans="1:3" ht="31.5" x14ac:dyDescent="0.25">
      <c r="A96" s="40"/>
      <c r="B96" s="25" t="s">
        <v>97</v>
      </c>
      <c r="C96" s="14">
        <v>242.78</v>
      </c>
    </row>
    <row r="97" spans="1:3" ht="17.25" customHeight="1" x14ac:dyDescent="0.25">
      <c r="A97" s="40"/>
      <c r="B97" s="25" t="s">
        <v>98</v>
      </c>
      <c r="C97" s="14">
        <v>996.96</v>
      </c>
    </row>
    <row r="98" spans="1:3" x14ac:dyDescent="0.25">
      <c r="A98" s="40"/>
      <c r="B98" s="1" t="s">
        <v>99</v>
      </c>
      <c r="C98" s="14"/>
    </row>
    <row r="99" spans="1:3" ht="18.75" customHeight="1" x14ac:dyDescent="0.25">
      <c r="A99" s="40"/>
      <c r="B99" s="25" t="s">
        <v>100</v>
      </c>
      <c r="C99" s="14">
        <v>0</v>
      </c>
    </row>
    <row r="100" spans="1:3" ht="17.25" customHeight="1" x14ac:dyDescent="0.25">
      <c r="A100" s="40"/>
      <c r="B100" s="58" t="s">
        <v>101</v>
      </c>
      <c r="C100" s="14">
        <v>0</v>
      </c>
    </row>
    <row r="101" spans="1:3" x14ac:dyDescent="0.25">
      <c r="A101" s="40"/>
      <c r="B101" s="25" t="s">
        <v>102</v>
      </c>
      <c r="C101" s="14">
        <v>1860.44</v>
      </c>
    </row>
    <row r="102" spans="1:3" x14ac:dyDescent="0.25">
      <c r="A102" s="40"/>
      <c r="B102" s="25" t="s">
        <v>103</v>
      </c>
      <c r="C102" s="14">
        <v>234.53</v>
      </c>
    </row>
    <row r="103" spans="1:3" x14ac:dyDescent="0.25">
      <c r="A103" s="40"/>
      <c r="B103" s="25" t="s">
        <v>104</v>
      </c>
      <c r="C103" s="14">
        <v>393.91</v>
      </c>
    </row>
    <row r="104" spans="1:3" x14ac:dyDescent="0.25">
      <c r="A104" s="40"/>
      <c r="B104" s="25" t="s">
        <v>105</v>
      </c>
      <c r="C104" s="14">
        <v>308.19</v>
      </c>
    </row>
    <row r="105" spans="1:3" x14ac:dyDescent="0.25">
      <c r="A105" s="40"/>
      <c r="B105" s="25" t="s">
        <v>106</v>
      </c>
      <c r="C105" s="14">
        <v>77.14</v>
      </c>
    </row>
    <row r="106" spans="1:3" x14ac:dyDescent="0.25">
      <c r="A106" s="40"/>
      <c r="B106" s="1" t="s">
        <v>107</v>
      </c>
      <c r="C106" s="14">
        <v>257.62</v>
      </c>
    </row>
    <row r="107" spans="1:3" ht="21" customHeight="1" x14ac:dyDescent="0.25">
      <c r="A107" s="40"/>
      <c r="B107" s="25" t="s">
        <v>108</v>
      </c>
      <c r="C107" s="14">
        <v>699.11</v>
      </c>
    </row>
    <row r="108" spans="1:3" ht="31.5" x14ac:dyDescent="0.25">
      <c r="A108" s="40"/>
      <c r="B108" s="25" t="s">
        <v>109</v>
      </c>
      <c r="C108" s="14">
        <v>1560</v>
      </c>
    </row>
    <row r="109" spans="1:3" ht="31.5" x14ac:dyDescent="0.25">
      <c r="A109" s="40"/>
      <c r="B109" s="58" t="s">
        <v>110</v>
      </c>
      <c r="C109" s="14">
        <v>0</v>
      </c>
    </row>
    <row r="110" spans="1:3" x14ac:dyDescent="0.25">
      <c r="A110" s="40" t="s">
        <v>111</v>
      </c>
      <c r="B110" s="1" t="s">
        <v>112</v>
      </c>
      <c r="C110" s="14">
        <v>2320.38</v>
      </c>
    </row>
    <row r="111" spans="1:3" x14ac:dyDescent="0.25">
      <c r="A111" s="40" t="s">
        <v>113</v>
      </c>
      <c r="B111" s="1" t="s">
        <v>114</v>
      </c>
      <c r="C111" s="14">
        <v>1246.1400000000001</v>
      </c>
    </row>
    <row r="112" spans="1:3" x14ac:dyDescent="0.25">
      <c r="A112" s="40" t="s">
        <v>115</v>
      </c>
      <c r="B112" s="1" t="s">
        <v>116</v>
      </c>
      <c r="C112" s="14">
        <v>414.48</v>
      </c>
    </row>
    <row r="113" spans="1:3" x14ac:dyDescent="0.25">
      <c r="A113" s="40" t="s">
        <v>117</v>
      </c>
      <c r="B113" s="1" t="s">
        <v>118</v>
      </c>
      <c r="C113" s="14">
        <v>574.39</v>
      </c>
    </row>
    <row r="114" spans="1:3" ht="31.5" x14ac:dyDescent="0.25">
      <c r="A114" s="40"/>
      <c r="B114" s="58" t="s">
        <v>119</v>
      </c>
      <c r="C114" s="14">
        <v>0</v>
      </c>
    </row>
    <row r="115" spans="1:3" x14ac:dyDescent="0.25">
      <c r="A115" s="40" t="s">
        <v>111</v>
      </c>
      <c r="B115" s="1" t="s">
        <v>120</v>
      </c>
      <c r="C115" s="14">
        <v>683.91</v>
      </c>
    </row>
    <row r="116" spans="1:3" x14ac:dyDescent="0.25">
      <c r="A116" s="40" t="s">
        <v>113</v>
      </c>
      <c r="B116" s="1" t="s">
        <v>121</v>
      </c>
      <c r="C116" s="14"/>
    </row>
    <row r="117" spans="1:3" x14ac:dyDescent="0.25">
      <c r="A117" s="40" t="s">
        <v>115</v>
      </c>
      <c r="B117" s="1" t="s">
        <v>122</v>
      </c>
      <c r="C117" s="14">
        <v>792.64</v>
      </c>
    </row>
    <row r="118" spans="1:3" ht="31.5" x14ac:dyDescent="0.25">
      <c r="A118" s="40"/>
      <c r="B118" s="25" t="s">
        <v>123</v>
      </c>
      <c r="C118" s="14">
        <v>1188.96</v>
      </c>
    </row>
    <row r="119" spans="1:3" x14ac:dyDescent="0.25">
      <c r="A119" s="40"/>
      <c r="B119" s="1" t="s">
        <v>124</v>
      </c>
      <c r="C119" s="14"/>
    </row>
    <row r="120" spans="1:3" ht="31.5" x14ac:dyDescent="0.25">
      <c r="A120" s="40"/>
      <c r="B120" s="25" t="s">
        <v>125</v>
      </c>
      <c r="C120" s="14">
        <v>792.64</v>
      </c>
    </row>
    <row r="121" spans="1:3" x14ac:dyDescent="0.25">
      <c r="A121" s="40"/>
      <c r="B121" s="1" t="s">
        <v>126</v>
      </c>
      <c r="C121" s="14"/>
    </row>
    <row r="122" spans="1:3" ht="17.25" customHeight="1" x14ac:dyDescent="0.25">
      <c r="A122" s="40"/>
      <c r="B122" s="26" t="s">
        <v>127</v>
      </c>
      <c r="C122" s="14">
        <v>914.59</v>
      </c>
    </row>
    <row r="123" spans="1:3" x14ac:dyDescent="0.25">
      <c r="A123" s="40"/>
      <c r="B123" s="1" t="s">
        <v>128</v>
      </c>
      <c r="C123" s="14">
        <v>1159.67</v>
      </c>
    </row>
    <row r="124" spans="1:3" ht="15.75" customHeight="1" x14ac:dyDescent="0.25">
      <c r="A124" s="40"/>
      <c r="B124" s="25" t="s">
        <v>129</v>
      </c>
      <c r="C124" s="14">
        <v>0</v>
      </c>
    </row>
    <row r="125" spans="1:3" ht="17.25" customHeight="1" x14ac:dyDescent="0.25">
      <c r="A125" s="40"/>
      <c r="B125" s="25" t="s">
        <v>130</v>
      </c>
      <c r="C125" s="14">
        <v>0</v>
      </c>
    </row>
    <row r="126" spans="1:3" ht="15" customHeight="1" x14ac:dyDescent="0.25">
      <c r="A126" s="40"/>
      <c r="B126" s="25" t="s">
        <v>131</v>
      </c>
      <c r="C126" s="14">
        <v>0</v>
      </c>
    </row>
    <row r="127" spans="1:3" x14ac:dyDescent="0.25">
      <c r="A127" s="40"/>
      <c r="B127" s="25" t="s">
        <v>132</v>
      </c>
      <c r="C127" s="14">
        <v>0</v>
      </c>
    </row>
    <row r="128" spans="1:3" x14ac:dyDescent="0.25">
      <c r="A128" s="40"/>
      <c r="B128" s="1" t="s">
        <v>133</v>
      </c>
      <c r="C128" s="14">
        <v>1156.3799999999999</v>
      </c>
    </row>
    <row r="129" spans="1:3" ht="31.5" x14ac:dyDescent="0.25">
      <c r="A129" s="40"/>
      <c r="B129" s="25" t="s">
        <v>134</v>
      </c>
      <c r="C129" s="14">
        <v>1060.6099999999999</v>
      </c>
    </row>
    <row r="130" spans="1:3" x14ac:dyDescent="0.25">
      <c r="A130" s="40"/>
      <c r="B130" s="1" t="s">
        <v>135</v>
      </c>
      <c r="C130" s="14">
        <v>898</v>
      </c>
    </row>
    <row r="131" spans="1:3" x14ac:dyDescent="0.25">
      <c r="A131" s="40"/>
      <c r="B131" s="1" t="s">
        <v>136</v>
      </c>
      <c r="C131" s="14">
        <v>4572.95</v>
      </c>
    </row>
    <row r="132" spans="1:3" x14ac:dyDescent="0.25">
      <c r="A132" s="40"/>
      <c r="B132" s="1" t="s">
        <v>137</v>
      </c>
      <c r="C132" s="14">
        <v>0</v>
      </c>
    </row>
    <row r="133" spans="1:3" x14ac:dyDescent="0.25">
      <c r="A133" s="41"/>
      <c r="B133" s="20" t="s">
        <v>138</v>
      </c>
      <c r="C133" s="14">
        <v>1737.12</v>
      </c>
    </row>
    <row r="134" spans="1:3" ht="31.5" x14ac:dyDescent="0.25">
      <c r="A134" s="41"/>
      <c r="B134" s="26" t="s">
        <v>139</v>
      </c>
      <c r="C134" s="14">
        <v>970.71</v>
      </c>
    </row>
    <row r="135" spans="1:3" x14ac:dyDescent="0.25">
      <c r="A135" s="41"/>
      <c r="B135" s="20" t="s">
        <v>140</v>
      </c>
      <c r="C135" s="14">
        <v>9800</v>
      </c>
    </row>
    <row r="136" spans="1:3" x14ac:dyDescent="0.25">
      <c r="A136" s="41"/>
      <c r="B136" s="20" t="s">
        <v>141</v>
      </c>
      <c r="C136" s="14">
        <v>1600</v>
      </c>
    </row>
    <row r="137" spans="1:3" x14ac:dyDescent="0.25">
      <c r="A137" s="41"/>
      <c r="B137" s="20" t="s">
        <v>142</v>
      </c>
      <c r="C137" s="14">
        <v>0</v>
      </c>
    </row>
    <row r="138" spans="1:3" ht="31.5" x14ac:dyDescent="0.25">
      <c r="A138" s="41"/>
      <c r="B138" s="26" t="s">
        <v>143</v>
      </c>
      <c r="C138" s="14">
        <v>7091.9160000000002</v>
      </c>
    </row>
    <row r="139" spans="1:3" x14ac:dyDescent="0.25">
      <c r="A139" s="41"/>
      <c r="B139" s="26" t="s">
        <v>144</v>
      </c>
      <c r="C139" s="14">
        <v>1924.9560000000001</v>
      </c>
    </row>
    <row r="140" spans="1:3" x14ac:dyDescent="0.25">
      <c r="A140" s="41"/>
      <c r="B140" s="20" t="s">
        <v>145</v>
      </c>
      <c r="C140" s="14">
        <v>8688.85</v>
      </c>
    </row>
    <row r="141" spans="1:3" ht="31.5" x14ac:dyDescent="0.25">
      <c r="A141" s="41"/>
      <c r="B141" s="26" t="s">
        <v>146</v>
      </c>
      <c r="C141" s="14">
        <v>2949.68</v>
      </c>
    </row>
    <row r="142" spans="1:3" ht="16.5" thickBot="1" x14ac:dyDescent="0.3">
      <c r="A142" s="44"/>
      <c r="B142" s="59" t="s">
        <v>24</v>
      </c>
      <c r="C142" s="60">
        <f>SUM(C88:C141)</f>
        <v>79393.101999999984</v>
      </c>
    </row>
    <row r="143" spans="1:3" ht="16.5" thickBot="1" x14ac:dyDescent="0.3">
      <c r="A143" s="22" t="s">
        <v>147</v>
      </c>
      <c r="B143" s="61" t="s">
        <v>148</v>
      </c>
      <c r="C143" s="50">
        <v>0</v>
      </c>
    </row>
    <row r="144" spans="1:3" ht="16.5" thickBot="1" x14ac:dyDescent="0.3">
      <c r="A144" s="32" t="s">
        <v>149</v>
      </c>
      <c r="B144" s="62" t="s">
        <v>150</v>
      </c>
      <c r="C144" s="66">
        <v>300435.92399999994</v>
      </c>
    </row>
    <row r="145" spans="1:6" ht="16.5" thickBot="1" x14ac:dyDescent="0.3">
      <c r="A145" s="63"/>
      <c r="B145" s="64" t="s">
        <v>151</v>
      </c>
      <c r="C145" s="65">
        <f>C13+C20+C21+C29+C37+C45+C46+C47+C56+C64+C72+C73+C74+C75+C76+C85+C142+C143+C144</f>
        <v>1271428.1288000001</v>
      </c>
    </row>
    <row r="146" spans="1:6" s="74" customFormat="1" x14ac:dyDescent="0.25">
      <c r="A146" s="70"/>
      <c r="B146" s="71" t="s">
        <v>157</v>
      </c>
      <c r="C146" s="8">
        <v>1241561.3999999999</v>
      </c>
      <c r="D146" s="72"/>
      <c r="E146" s="73"/>
      <c r="F146" s="73"/>
    </row>
    <row r="147" spans="1:6" s="74" customFormat="1" x14ac:dyDescent="0.25">
      <c r="A147" s="70"/>
      <c r="B147" s="71" t="s">
        <v>158</v>
      </c>
      <c r="C147" s="8">
        <v>1249246.29</v>
      </c>
      <c r="D147" s="72"/>
      <c r="E147" s="73"/>
      <c r="F147" s="73"/>
    </row>
    <row r="148" spans="1:6" s="74" customFormat="1" x14ac:dyDescent="0.25">
      <c r="A148" s="70"/>
      <c r="B148" s="71" t="s">
        <v>159</v>
      </c>
      <c r="C148" s="8">
        <f>5452+51582.7</f>
        <v>57034.7</v>
      </c>
      <c r="D148" s="72"/>
      <c r="E148" s="73"/>
      <c r="F148" s="73"/>
    </row>
    <row r="149" spans="1:6" s="74" customFormat="1" x14ac:dyDescent="0.25">
      <c r="A149" s="70"/>
      <c r="B149" s="71" t="s">
        <v>160</v>
      </c>
      <c r="C149" s="8">
        <f>679.81+7503.22</f>
        <v>8183.0300000000007</v>
      </c>
      <c r="D149" s="72"/>
      <c r="E149" s="75"/>
      <c r="F149" s="75"/>
    </row>
    <row r="150" spans="1:6" s="74" customFormat="1" x14ac:dyDescent="0.25">
      <c r="A150" s="70"/>
      <c r="B150" s="71" t="s">
        <v>162</v>
      </c>
      <c r="C150" s="82">
        <f>(C149+C147)-C145</f>
        <v>-13998.808799999999</v>
      </c>
      <c r="D150" s="77"/>
      <c r="E150" s="75"/>
      <c r="F150" s="75"/>
    </row>
    <row r="151" spans="1:6" s="78" customFormat="1" x14ac:dyDescent="0.25">
      <c r="A151" s="70"/>
      <c r="B151" s="71" t="s">
        <v>161</v>
      </c>
      <c r="C151" s="76">
        <f>C150+C5</f>
        <v>-331029.13695000036</v>
      </c>
    </row>
    <row r="152" spans="1:6" s="81" customFormat="1" x14ac:dyDescent="0.25">
      <c r="A152" s="79"/>
      <c r="B152" s="80"/>
    </row>
    <row r="153" spans="1:6" s="81" customFormat="1" x14ac:dyDescent="0.25">
      <c r="A153" s="79"/>
      <c r="B153" s="80"/>
    </row>
    <row r="154" spans="1:6" s="81" customFormat="1" x14ac:dyDescent="0.25">
      <c r="A154" s="79"/>
      <c r="B154" s="80"/>
    </row>
    <row r="155" spans="1:6" s="81" customFormat="1" x14ac:dyDescent="0.25">
      <c r="A155" s="79"/>
      <c r="B155" s="80"/>
    </row>
    <row r="156" spans="1:6" s="81" customFormat="1" x14ac:dyDescent="0.25">
      <c r="A156" s="79"/>
      <c r="B156" s="80"/>
    </row>
    <row r="157" spans="1:6" s="81" customFormat="1" x14ac:dyDescent="0.25">
      <c r="A157" s="79"/>
      <c r="B157" s="80"/>
    </row>
    <row r="158" spans="1:6" s="81" customFormat="1" x14ac:dyDescent="0.25">
      <c r="A158" s="79"/>
      <c r="B158" s="80"/>
    </row>
    <row r="159" spans="1:6" s="81" customFormat="1" x14ac:dyDescent="0.25">
      <c r="A159" s="79"/>
      <c r="B159" s="80"/>
    </row>
  </sheetData>
  <mergeCells count="3">
    <mergeCell ref="A3:B3"/>
    <mergeCell ref="A1:B1"/>
    <mergeCell ref="A2:B2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2025-02-05T03:55:11Z</dcterms:created>
  <dcterms:modified xsi:type="dcterms:W3CDTF">2025-03-17T03:32:55Z</dcterms:modified>
</cp:coreProperties>
</file>