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4 2024\Ленин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26" i="1" l="1"/>
  <c r="C142" i="1"/>
  <c r="C132" i="1"/>
  <c r="C86" i="1"/>
  <c r="C74" i="1"/>
  <c r="C46" i="1"/>
  <c r="C38" i="1"/>
  <c r="C30" i="1"/>
  <c r="C13" i="1"/>
  <c r="C129" i="1" s="1"/>
  <c r="C152" i="1" l="1"/>
  <c r="C153" i="1" s="1"/>
</calcChain>
</file>

<file path=xl/sharedStrings.xml><?xml version="1.0" encoding="utf-8"?>
<sst xmlns="http://schemas.openxmlformats.org/spreadsheetml/2006/main" count="172" uniqueCount="153">
  <si>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</si>
  <si>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</si>
  <si>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</si>
  <si>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</si>
  <si>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Генеральная уборка лестничных клеток </t>
  </si>
  <si>
    <t>Мытье окон</t>
  </si>
  <si>
    <t>ИТОГО</t>
  </si>
  <si>
    <t>3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</si>
  <si>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</si>
  <si>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</si>
  <si>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</si>
  <si>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</si>
  <si>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</si>
  <si>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</si>
  <si>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Техническое содержание лифта</t>
  </si>
  <si>
    <t>4.1</t>
  </si>
  <si>
    <t>Замена канатоведущего шкива ледки и покрытие аллюминием пола кабины лифта</t>
  </si>
  <si>
    <t>4.2</t>
  </si>
  <si>
    <t>ПТО лифта</t>
  </si>
  <si>
    <t>5</t>
  </si>
  <si>
    <t xml:space="preserve"> Содержание мусоропровода</t>
  </si>
  <si>
    <t>Очистка и дезинфекция клапонов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</si>
  <si>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</si>
  <si>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</si>
  <si>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</si>
  <si>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</si>
  <si>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</si>
  <si>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</si>
  <si>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6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</si>
  <si>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</si>
  <si>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</si>
  <si>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</si>
  <si>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</si>
  <si>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</si>
  <si>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территории после кошения</t>
  </si>
  <si>
    <t>Сгребание травы после кошения</t>
  </si>
  <si>
    <t>7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</si>
  <si>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</si>
  <si>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</si>
  <si>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</si>
  <si>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</si>
  <si>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</si>
  <si>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</si>
  <si>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</si>
  <si>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8</t>
  </si>
  <si>
    <t>Кошение газонов</t>
  </si>
  <si>
    <t>9</t>
  </si>
  <si>
    <t>Очистка урн</t>
  </si>
  <si>
    <t>10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</si>
  <si>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</si>
  <si>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</si>
  <si>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</si>
  <si>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</si>
  <si>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</si>
  <si>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</si>
  <si>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11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</si>
  <si>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</si>
  <si>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</si>
  <si>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</si>
  <si>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</si>
  <si>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</si>
  <si>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</si>
  <si>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</si>
  <si>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Прочистка засоренных  вентканалов</t>
  </si>
  <si>
    <t>12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</si>
  <si>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</si>
  <si>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</si>
  <si>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вентиляции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</si>
  <si>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</si>
  <si>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</si>
  <si>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</si>
  <si>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 (лежака)</t>
  </si>
  <si>
    <t xml:space="preserve">Ершение кухонных (канализационных) стояков </t>
  </si>
  <si>
    <t>13</t>
  </si>
  <si>
    <t>Аварийное обслуживание внутридомового инжен. сантехнич. и эл. технического оборудования</t>
  </si>
  <si>
    <t>14</t>
  </si>
  <si>
    <t>Диспетчерское обслуживание</t>
  </si>
  <si>
    <t>15</t>
  </si>
  <si>
    <t>Дератизация подвала</t>
  </si>
  <si>
    <t>16</t>
  </si>
  <si>
    <t>Дезинсекция подвала</t>
  </si>
  <si>
    <t>17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</si>
  <si>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</si>
  <si>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</si>
  <si>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</si>
  <si>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>Обслуживание общедомовых приборов учета электроэнергии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</si>
  <si>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</si>
  <si>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</si>
  <si>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</si>
  <si>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18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</si>
  <si>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</si>
  <si>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</si>
  <si>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СА-18 в МОП (5 этаж)</t>
  </si>
  <si>
    <t>очистка корпуса ВРУ, клеммных колодок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</si>
  <si>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</si>
  <si>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автоматического выключателя (кв.№3)</t>
  </si>
  <si>
    <t>замена светильника СА-18 в МОП (у кв.23)</t>
  </si>
  <si>
    <t>замена автоматического выключателя (кв.№32)</t>
  </si>
  <si>
    <t>передача светодиодных светильников ЛУЧ собственнику кв.55 для установки в подъезде (04.12.2024)</t>
  </si>
  <si>
    <t>Текущий ремонт систем ВиК</t>
  </si>
  <si>
    <t>ершение канлизационного стояка Ду 50 мм (кровля-подвал,стояк кв.№13)</t>
  </si>
  <si>
    <t>устранение свища на стояке ХВС (кв.№ 52)</t>
  </si>
  <si>
    <t>ершение канлизационного стояка Ду 50 мм (чердак-подвал,стояк кв.№37)</t>
  </si>
  <si>
    <t>устранение  засора канализационного стояка Ду 50тмм (кв.№48)</t>
  </si>
  <si>
    <t>устранение свища на стояке ХВС с отключением и сбросом стояка (кв.№15)</t>
  </si>
  <si>
    <t>сброс стояка ХВС (кв.15)</t>
  </si>
  <si>
    <t>устранение свища на стояке ХВС с отключением и сбросом стояка (кв.№8)</t>
  </si>
  <si>
    <t>устранение межэтажного кналиизацилнного засора Ду 100 (кв.15)</t>
  </si>
  <si>
    <t>ершение канализационного стояка (по стояку кв.37)</t>
  </si>
  <si>
    <t>устранение засора канализационного стояка Ду 50 мм (кв.№5)</t>
  </si>
  <si>
    <t>ершение канализационного стояка Ду 50 мм (стояк кв.№47)</t>
  </si>
  <si>
    <t>устранение засора канализационного стояка Ду 50 мм (кв.№14)</t>
  </si>
  <si>
    <t>замена сбросного вентиля Ду 15 мм на стояке (стояк кв.№48)</t>
  </si>
  <si>
    <t>Текущий ремонт систем конструктивных элементов</t>
  </si>
  <si>
    <t>вскрытие врезного замка дверного полотна (предмаш.отделение)</t>
  </si>
  <si>
    <t>установка проушин (предмаш.отделение)</t>
  </si>
  <si>
    <t>установка навесного замка (предмаш.отд.)</t>
  </si>
  <si>
    <t>вскрытие врезного замка дверного полотна (посторонний предмет в замочной скважине) предмашинное отделение</t>
  </si>
  <si>
    <t>очистка козырька над входом в подъезд от снега и льда</t>
  </si>
  <si>
    <t>проверка вентиляции в кухне кв.19 (по заявке 29.03.2024)</t>
  </si>
  <si>
    <t xml:space="preserve">смена колес на контейнерной тележке </t>
  </si>
  <si>
    <t>устранение сложного засора мусоропровода со снятие лючка (09.08.2024)</t>
  </si>
  <si>
    <t>ремонт контейнерной тележки со сменой колес(02.10.2024)</t>
  </si>
  <si>
    <t>привоз и выгрузка дресвы из автомобиля вручную (07.10.2024)</t>
  </si>
  <si>
    <t>осмотр ствола м/провода (работа с приставной лестницы) демонтаж-монтаж хомутов с заменой оцинкованных листов (02.10.2024)</t>
  </si>
  <si>
    <t>смена врезного замка в эл.щитовую (23.10.2024)</t>
  </si>
  <si>
    <t>замена колеса на контейнерной тележке (11.11.2024)</t>
  </si>
  <si>
    <t>19</t>
  </si>
  <si>
    <t>Содержание антенн и запирающих устройств</t>
  </si>
  <si>
    <t>20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</si>
  <si>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</si>
  <si>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</si>
  <si>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</si>
  <si>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ул.Ленина 1</t>
  </si>
  <si>
    <t xml:space="preserve">   1. Содержание помещений общего пользования</t>
  </si>
  <si>
    <t xml:space="preserve">Отчет за 2024 г. </t>
  </si>
  <si>
    <t>Результат на 01.01.2024г. ("+" экономия, "-" перерасход)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</si>
  <si>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</si>
  <si>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</si>
  <si>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 (без НДС), в т.ч.</t>
  </si>
  <si>
    <t>ООО "ЭСТЕТ"</t>
  </si>
  <si>
    <t>ООО ПБО</t>
  </si>
  <si>
    <t>Богомолова И.В.</t>
  </si>
  <si>
    <t>Пузиков Г.М.</t>
  </si>
  <si>
    <t>Михайловская Е.П.</t>
  </si>
  <si>
    <t>Шахмина О.В.</t>
  </si>
  <si>
    <t>Воропаева О.В.</t>
  </si>
  <si>
    <t>Поступило средств по нежилым помещениям(без НДС)</t>
  </si>
  <si>
    <t>Результат накоплением "+" - экономия "-" - перерасход</t>
  </si>
  <si>
    <t>Результат за 2024 год "+" - экономия "-" - перерасход</t>
  </si>
  <si>
    <t>Свободный О.С.</t>
  </si>
  <si>
    <t>Бакалов Р.И.</t>
  </si>
  <si>
    <t>новогодняя гирлянда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</si>
</sst>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2" fontId="2" fillId="0" borderId="0" xfId="1" applyNumberFormat="1" applyFont="1" applyFill="1" applyAlignment="1">
      <alignment wrapTex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2" fontId="2" fillId="0" borderId="2" xfId="0" applyNumberFormat="1" applyFont="1" applyFill="1" applyBorder="1" applyAlignment="1">
      <alignment horizontal="right" wrapText="1"/>
    </xf>
    <xf numFmtId="2" fontId="2" fillId="0" borderId="3" xfId="0" applyNumberFormat="1" applyFont="1" applyFill="1" applyBorder="1" applyAlignment="1">
      <alignment horizontal="right" wrapText="1"/>
    </xf>
    <xf numFmtId="16" fontId="4" fillId="0" borderId="4" xfId="0" applyNumberFormat="1" applyFont="1" applyFill="1" applyBorder="1" applyAlignment="1">
      <alignment wrapText="1"/>
    </xf>
    <xf numFmtId="0" fontId="2" fillId="0" borderId="5" xfId="0" applyFont="1" applyFill="1" applyBorder="1"/>
    <xf numFmtId="0" fontId="7" fillId="0" borderId="0" xfId="0" applyFont="1" applyFill="1"/>
    <xf numFmtId="49" fontId="4" fillId="0" borderId="6" xfId="0" applyNumberFormat="1" applyFont="1" applyFill="1" applyBorder="1" applyAlignment="1"/>
    <xf numFmtId="0" fontId="2" fillId="0" borderId="1" xfId="0" applyFont="1" applyFill="1" applyBorder="1"/>
    <xf numFmtId="49" fontId="4" fillId="0" borderId="4" xfId="0" applyNumberFormat="1" applyFont="1" applyFill="1" applyBorder="1" applyAlignment="1"/>
    <xf numFmtId="0" fontId="2" fillId="0" borderId="5" xfId="0" applyFont="1" applyFill="1" applyBorder="1" applyAlignment="1">
      <alignment wrapText="1"/>
    </xf>
    <xf numFmtId="49" fontId="4" fillId="0" borderId="7" xfId="0" applyNumberFormat="1" applyFont="1" applyFill="1" applyBorder="1" applyAlignment="1"/>
    <xf numFmtId="0" fontId="2" fillId="0" borderId="8" xfId="0" applyFont="1" applyFill="1" applyBorder="1"/>
    <xf numFmtId="2" fontId="4" fillId="0" borderId="9" xfId="0" applyNumberFormat="1" applyFont="1" applyFill="1" applyBorder="1"/>
    <xf numFmtId="49" fontId="4" fillId="0" borderId="10" xfId="0" applyNumberFormat="1" applyFont="1" applyFill="1" applyBorder="1" applyAlignment="1">
      <alignment horizontal="center"/>
    </xf>
    <xf numFmtId="0" fontId="4" fillId="0" borderId="11" xfId="0" applyFont="1" applyFill="1" applyBorder="1" applyAlignment="1"/>
    <xf numFmtId="0" fontId="2" fillId="0" borderId="12" xfId="0" applyFont="1" applyFill="1" applyBorder="1" applyAlignment="1"/>
    <xf numFmtId="0" fontId="2" fillId="0" borderId="1" xfId="0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49" fontId="4" fillId="0" borderId="13" xfId="0" applyNumberFormat="1" applyFont="1" applyFill="1" applyBorder="1" applyAlignment="1"/>
    <xf numFmtId="0" fontId="4" fillId="0" borderId="14" xfId="0" applyFont="1" applyFill="1" applyBorder="1"/>
    <xf numFmtId="2" fontId="4" fillId="0" borderId="15" xfId="0" applyNumberFormat="1" applyFont="1" applyFill="1" applyBorder="1"/>
    <xf numFmtId="0" fontId="4" fillId="0" borderId="11" xfId="0" applyFont="1" applyFill="1" applyBorder="1" applyAlignment="1">
      <alignment wrapText="1"/>
    </xf>
    <xf numFmtId="49" fontId="4" fillId="0" borderId="16" xfId="0" applyNumberFormat="1" applyFont="1" applyFill="1" applyBorder="1" applyAlignment="1">
      <alignment horizontal="center"/>
    </xf>
    <xf numFmtId="0" fontId="4" fillId="0" borderId="12" xfId="0" applyFont="1" applyFill="1" applyBorder="1" applyAlignment="1"/>
    <xf numFmtId="0" fontId="2" fillId="0" borderId="5" xfId="0" applyFont="1" applyFill="1" applyBorder="1" applyAlignment="1"/>
    <xf numFmtId="0" fontId="2" fillId="0" borderId="1" xfId="0" applyFont="1" applyFill="1" applyBorder="1" applyAlignment="1"/>
    <xf numFmtId="49" fontId="4" fillId="0" borderId="17" xfId="0" applyNumberFormat="1" applyFont="1" applyFill="1" applyBorder="1" applyAlignment="1"/>
    <xf numFmtId="0" fontId="2" fillId="0" borderId="8" xfId="0" applyFont="1" applyFill="1" applyBorder="1" applyAlignment="1"/>
    <xf numFmtId="2" fontId="4" fillId="0" borderId="9" xfId="0" applyNumberFormat="1" applyFont="1" applyFill="1" applyBorder="1" applyAlignment="1"/>
    <xf numFmtId="49" fontId="4" fillId="0" borderId="4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4" fillId="0" borderId="18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wrapText="1"/>
    </xf>
    <xf numFmtId="49" fontId="4" fillId="0" borderId="20" xfId="0" applyNumberFormat="1" applyFont="1" applyFill="1" applyBorder="1" applyAlignment="1">
      <alignment horizontal="center"/>
    </xf>
    <xf numFmtId="0" fontId="2" fillId="0" borderId="21" xfId="0" applyFont="1" applyFill="1" applyBorder="1"/>
    <xf numFmtId="2" fontId="4" fillId="0" borderId="22" xfId="0" applyNumberFormat="1" applyFont="1" applyFill="1" applyBorder="1"/>
    <xf numFmtId="2" fontId="2" fillId="0" borderId="23" xfId="0" applyNumberFormat="1" applyFont="1" applyFill="1" applyBorder="1"/>
    <xf numFmtId="0" fontId="4" fillId="0" borderId="14" xfId="0" applyFont="1" applyFill="1" applyBorder="1" applyAlignment="1">
      <alignment wrapText="1"/>
    </xf>
    <xf numFmtId="49" fontId="4" fillId="0" borderId="17" xfId="0" applyNumberFormat="1" applyFont="1" applyFill="1" applyBorder="1" applyAlignment="1">
      <alignment horizontal="center"/>
    </xf>
    <xf numFmtId="0" fontId="4" fillId="0" borderId="24" xfId="0" applyFont="1" applyFill="1" applyBorder="1"/>
    <xf numFmtId="49" fontId="4" fillId="0" borderId="25" xfId="0" applyNumberFormat="1" applyFont="1" applyFill="1" applyBorder="1" applyAlignment="1">
      <alignment horizontal="center"/>
    </xf>
    <xf numFmtId="0" fontId="4" fillId="0" borderId="26" xfId="0" applyFont="1" applyFill="1" applyBorder="1"/>
    <xf numFmtId="49" fontId="4" fillId="0" borderId="27" xfId="0" applyNumberFormat="1" applyFont="1" applyFill="1" applyBorder="1" applyAlignment="1">
      <alignment horizontal="center"/>
    </xf>
    <xf numFmtId="0" fontId="4" fillId="0" borderId="28" xfId="0" applyFont="1" applyFill="1" applyBorder="1" applyAlignment="1"/>
    <xf numFmtId="0" fontId="4" fillId="0" borderId="29" xfId="0" applyFont="1" applyFill="1" applyBorder="1" applyAlignment="1"/>
    <xf numFmtId="0" fontId="2" fillId="0" borderId="19" xfId="0" applyFont="1" applyFill="1" applyBorder="1"/>
    <xf numFmtId="2" fontId="2" fillId="0" borderId="30" xfId="0" applyNumberFormat="1" applyFont="1" applyFill="1" applyBorder="1" applyAlignment="1">
      <alignment horizontal="right" wrapText="1"/>
    </xf>
    <xf numFmtId="49" fontId="4" fillId="0" borderId="13" xfId="0" applyNumberFormat="1" applyFont="1" applyFill="1" applyBorder="1" applyAlignment="1">
      <alignment horizontal="center"/>
    </xf>
    <xf numFmtId="0" fontId="2" fillId="0" borderId="21" xfId="0" applyFont="1" applyFill="1" applyBorder="1" applyAlignment="1"/>
    <xf numFmtId="2" fontId="4" fillId="0" borderId="22" xfId="0" applyNumberFormat="1" applyFont="1" applyFill="1" applyBorder="1" applyAlignment="1"/>
    <xf numFmtId="0" fontId="2" fillId="0" borderId="14" xfId="0" applyFont="1" applyFill="1" applyBorder="1" applyAlignment="1"/>
    <xf numFmtId="0" fontId="4" fillId="0" borderId="26" xfId="0" applyFont="1" applyFill="1" applyBorder="1" applyAlignment="1"/>
    <xf numFmtId="164" fontId="4" fillId="0" borderId="15" xfId="2" applyNumberFormat="1" applyFont="1" applyFill="1" applyBorder="1"/>
    <xf numFmtId="2" fontId="4" fillId="0" borderId="15" xfId="0" applyNumberFormat="1" applyFont="1" applyFill="1" applyBorder="1" applyAlignment="1">
      <alignment horizontal="right" wrapText="1"/>
    </xf>
    <xf numFmtId="2" fontId="4" fillId="0" borderId="2" xfId="0" applyNumberFormat="1" applyFont="1" applyFill="1" applyBorder="1" applyAlignment="1">
      <alignment horizontal="right" wrapText="1"/>
    </xf>
    <xf numFmtId="2" fontId="4" fillId="0" borderId="3" xfId="0" applyNumberFormat="1" applyFont="1" applyFill="1" applyBorder="1" applyAlignment="1">
      <alignment horizontal="right" wrapText="1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wrapText="1"/>
    </xf>
    <xf numFmtId="2" fontId="4" fillId="0" borderId="1" xfId="2" applyNumberFormat="1" applyFont="1" applyFill="1" applyBorder="1" applyAlignment="1">
      <alignment wrapText="1"/>
    </xf>
    <xf numFmtId="2" fontId="2" fillId="0" borderId="0" xfId="1" applyNumberFormat="1" applyFont="1"/>
    <xf numFmtId="0" fontId="2" fillId="0" borderId="0" xfId="0" applyFont="1" applyBorder="1" applyAlignment="1">
      <alignment vertical="center"/>
    </xf>
    <xf numFmtId="0" fontId="2" fillId="0" borderId="0" xfId="1" applyFont="1"/>
    <xf numFmtId="2" fontId="4" fillId="0" borderId="1" xfId="2" applyNumberFormat="1" applyFont="1" applyBorder="1" applyAlignment="1">
      <alignment wrapText="1"/>
    </xf>
    <xf numFmtId="0" fontId="2" fillId="0" borderId="1" xfId="1" applyFont="1" applyBorder="1" applyAlignment="1">
      <alignment wrapText="1"/>
    </xf>
    <xf numFmtId="2" fontId="2" fillId="0" borderId="1" xfId="2" applyNumberFormat="1" applyFont="1" applyBorder="1" applyAlignment="1">
      <alignment wrapText="1"/>
    </xf>
    <xf numFmtId="43" fontId="2" fillId="0" borderId="0" xfId="1" applyNumberFormat="1" applyFont="1"/>
    <xf numFmtId="0" fontId="2" fillId="0" borderId="0" xfId="0" applyFont="1" applyBorder="1"/>
    <xf numFmtId="0" fontId="2" fillId="0" borderId="0" xfId="0" applyFont="1" applyFill="1" applyBorder="1"/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 wrapText="1"/>
    </xf>
    <xf numFmtId="2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wrapText="1"/>
    </xf>
    <xf numFmtId="2" fontId="4" fillId="0" borderId="1" xfId="2" applyNumberFormat="1" applyFont="1" applyBorder="1" applyAlignment="1">
      <alignment wrapText="1"/>
    </xf>
    <xf numFmtId="0" fontId="4" fillId="0" borderId="5" xfId="1" applyFont="1" applyBorder="1" applyAlignment="1">
      <alignment horizontal="center" wrapText="1"/>
    </xf>
    <xf numFmtId="0" fontId="4" fillId="0" borderId="5" xfId="1" applyFont="1" applyBorder="1" applyAlignment="1">
      <alignment wrapText="1"/>
    </xf>
    <xf numFmtId="2" fontId="4" fillId="0" borderId="5" xfId="2" applyNumberFormat="1" applyFont="1" applyFill="1" applyBorder="1" applyAlignment="1">
      <alignment wrapText="1"/>
    </xf>
    <xf numFmtId="49" fontId="4" fillId="0" borderId="16" xfId="0" applyNumberFormat="1" applyFont="1" applyFill="1" applyBorder="1" applyAlignment="1"/>
    <xf numFmtId="0" fontId="4" fillId="0" borderId="0" xfId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Border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abSelected="1" topLeftCell="A128" workbookViewId="0">
      <selection activeCell="C153" sqref="C153"/>
    </sheetView>
  </sheetViews>
  <sheetFormatPr defaultColWidth="6.140625" defaultRowHeight="15.75" x14ac:dyDescent="0.25"/>
  <cols>
    <col min="1" max="1" width="6.28515625" style="18" customWidth="1"/>
    <col min="2" max="2" width="72.85546875" style="18" customWidth="1"/>
    <col min="3" max="3" width="15.7109375" style="18" customWidth="1"/>
    <col min="4" max="4" width="12.7109375" style="18" bestFit="1" customWidth="1"/>
    <col min="5" max="198" width="9.140625" style="18" customWidth="1"/>
    <col min="199" max="199" width="4.42578125" style="18" customWidth="1"/>
    <col min="200" max="200" width="50.42578125" style="18" customWidth="1"/>
    <col min="201" max="201" width="9.140625" style="18" customWidth="1"/>
    <col min="202" max="202" width="6.85546875" style="18" customWidth="1"/>
    <col min="203" max="203" width="7.42578125" style="18" customWidth="1"/>
    <col min="204" max="204" width="6" style="18" customWidth="1"/>
    <col min="205" max="205" width="6.5703125" style="18" customWidth="1"/>
    <col min="206" max="206" width="13.140625" style="18" customWidth="1"/>
    <col min="207" max="207" width="8.28515625" style="18" customWidth="1"/>
    <col min="208" max="208" width="6.28515625" style="18" customWidth="1"/>
    <col min="209" max="209" width="8.28515625" style="18" customWidth="1"/>
    <col min="210" max="210" width="10.85546875" style="18" customWidth="1"/>
    <col min="211" max="211" width="9.140625" style="18" customWidth="1"/>
    <col min="212" max="212" width="6.42578125" style="18" customWidth="1"/>
    <col min="213" max="213" width="9.140625" style="18" customWidth="1"/>
    <col min="214" max="214" width="11.85546875" style="18" customWidth="1"/>
    <col min="215" max="215" width="9.140625" style="18" customWidth="1"/>
    <col min="216" max="216" width="6.140625" style="18" customWidth="1"/>
    <col min="217" max="219" width="9.140625" style="18" customWidth="1"/>
    <col min="220" max="220" width="6.42578125" style="18" customWidth="1"/>
    <col min="221" max="221" width="9.140625" style="18" customWidth="1"/>
    <col min="222" max="222" width="11.5703125" style="18" customWidth="1"/>
    <col min="223" max="223" width="9.140625" style="18" customWidth="1"/>
    <col min="224" max="224" width="6" style="18" customWidth="1"/>
    <col min="225" max="225" width="9.140625" style="18" customWidth="1"/>
    <col min="226" max="226" width="10.85546875" style="18" customWidth="1"/>
    <col min="227" max="227" width="9.140625" style="18" customWidth="1"/>
    <col min="228" max="228" width="6.28515625" style="18" customWidth="1"/>
    <col min="229" max="229" width="9.140625" style="18" customWidth="1"/>
    <col min="230" max="230" width="12.42578125" style="18" customWidth="1"/>
    <col min="231" max="231" width="9.140625" style="18" customWidth="1"/>
    <col min="232" max="232" width="6" style="18" customWidth="1"/>
    <col min="233" max="233" width="9.140625" style="18" customWidth="1"/>
    <col min="234" max="234" width="11" style="18" customWidth="1"/>
    <col min="235" max="235" width="9.140625" style="18" customWidth="1"/>
    <col min="236" max="236" width="6" style="18" customWidth="1"/>
    <col min="237" max="237" width="9.140625" style="18" customWidth="1"/>
    <col min="238" max="238" width="10.5703125" style="18" customWidth="1"/>
    <col min="239" max="239" width="9.140625" style="18" customWidth="1"/>
    <col min="240" max="240" width="6.140625" style="18" customWidth="1"/>
    <col min="241" max="241" width="9.140625" style="18" customWidth="1"/>
    <col min="242" max="242" width="10.28515625" style="18" bestFit="1" customWidth="1"/>
    <col min="243" max="243" width="9.140625" style="18" customWidth="1"/>
    <col min="244" max="244" width="5.85546875" style="18" customWidth="1"/>
    <col min="245" max="245" width="9.140625" style="18" customWidth="1"/>
    <col min="246" max="246" width="11.5703125" style="18" customWidth="1"/>
    <col min="247" max="247" width="9.140625" style="18" customWidth="1"/>
    <col min="248" max="248" width="6" style="18" customWidth="1"/>
    <col min="249" max="251" width="9.140625" style="18" customWidth="1"/>
    <col min="252" max="252" width="6" style="18" customWidth="1"/>
    <col min="253" max="253" width="9.140625" style="18" customWidth="1"/>
    <col min="254" max="254" width="12" style="18" customWidth="1"/>
    <col min="255" max="255" width="9.140625" style="18" customWidth="1"/>
    <col min="256" max="16384" width="6.140625" style="18"/>
  </cols>
  <sheetData>
    <row r="1" spans="1:3" s="2" customFormat="1" x14ac:dyDescent="0.25">
      <c r="A1" s="94" t="s">
        <v>135</v>
      </c>
      <c r="B1" s="94"/>
      <c r="C1" s="1"/>
    </row>
    <row r="2" spans="1:3" s="2" customFormat="1" x14ac:dyDescent="0.25">
      <c r="A2" s="94" t="s">
        <v>132</v>
      </c>
      <c r="B2" s="94"/>
      <c r="C2" s="1"/>
    </row>
    <row r="3" spans="1:3" s="2" customFormat="1" x14ac:dyDescent="0.25">
      <c r="A3" s="94" t="s">
        <v>133</v>
      </c>
      <c r="B3" s="94"/>
      <c r="C3" s="1"/>
    </row>
    <row r="4" spans="1:3" s="6" customFormat="1" x14ac:dyDescent="0.25">
      <c r="A4" s="3"/>
      <c r="B4" s="4"/>
      <c r="C4" s="5"/>
    </row>
    <row r="5" spans="1:3" s="6" customFormat="1" ht="20.25" customHeight="1" x14ac:dyDescent="0.25">
      <c r="A5" s="7"/>
      <c r="B5" s="8" t="s">
        <v>136</v>
      </c>
      <c r="C5" s="9">
        <v>1060513.8315800002</v>
      </c>
    </row>
    <row r="6" spans="1:3" s="13" customFormat="1" x14ac:dyDescent="0.25">
      <c r="A6" s="10"/>
      <c r="B6" s="11" t="s">
        <v>134</v>
      </c>
      <c r="C6" s="12"/>
    </row>
    <row r="7" spans="1:3" x14ac:dyDescent="0.25">
      <c r="A7" s="16"/>
      <c r="B7" s="17" t="s">
        <v>0</v>
      </c>
      <c r="C7" s="14">
        <v>35270.663999999997</v>
      </c>
    </row>
    <row r="8" spans="1:3" x14ac:dyDescent="0.25">
      <c r="A8" s="19"/>
      <c r="B8" s="20" t="s">
        <v>1</v>
      </c>
      <c r="C8" s="14">
        <v>54338.688000000016</v>
      </c>
    </row>
    <row r="9" spans="1:3" x14ac:dyDescent="0.25">
      <c r="A9" s="19"/>
      <c r="B9" s="20" t="s">
        <v>2</v>
      </c>
      <c r="C9" s="14">
        <v>22340.735999999994</v>
      </c>
    </row>
    <row r="10" spans="1:3" x14ac:dyDescent="0.25">
      <c r="A10" s="19"/>
      <c r="B10" s="20" t="s">
        <v>3</v>
      </c>
      <c r="C10" s="14">
        <v>63520.920000000013</v>
      </c>
    </row>
    <row r="11" spans="1:3" x14ac:dyDescent="0.25">
      <c r="A11" s="21"/>
      <c r="B11" s="22" t="s">
        <v>4</v>
      </c>
      <c r="C11" s="14">
        <v>16754.086499999998</v>
      </c>
    </row>
    <row r="12" spans="1:3" x14ac:dyDescent="0.25">
      <c r="A12" s="19"/>
      <c r="B12" s="20" t="s">
        <v>5</v>
      </c>
      <c r="C12" s="14">
        <v>456.38</v>
      </c>
    </row>
    <row r="13" spans="1:3" ht="16.5" thickBot="1" x14ac:dyDescent="0.3">
      <c r="A13" s="23"/>
      <c r="B13" s="24" t="s">
        <v>6</v>
      </c>
      <c r="C13" s="25">
        <f>SUM(C7:C12)</f>
        <v>192681.47450000004</v>
      </c>
    </row>
    <row r="14" spans="1:3" ht="16.5" thickBot="1" x14ac:dyDescent="0.3">
      <c r="A14" s="26" t="s">
        <v>7</v>
      </c>
      <c r="B14" s="27" t="s">
        <v>8</v>
      </c>
      <c r="C14" s="28"/>
    </row>
    <row r="15" spans="1:3" x14ac:dyDescent="0.25">
      <c r="A15" s="21"/>
      <c r="B15" s="22" t="s">
        <v>9</v>
      </c>
      <c r="C15" s="14">
        <v>0</v>
      </c>
    </row>
    <row r="16" spans="1:3" x14ac:dyDescent="0.25">
      <c r="A16" s="19"/>
      <c r="B16" s="29" t="s">
        <v>10</v>
      </c>
      <c r="C16" s="14">
        <v>0</v>
      </c>
    </row>
    <row r="17" spans="1:3" x14ac:dyDescent="0.25">
      <c r="A17" s="23"/>
      <c r="B17" s="30" t="s">
        <v>11</v>
      </c>
      <c r="C17" s="14">
        <v>0</v>
      </c>
    </row>
    <row r="18" spans="1:3" x14ac:dyDescent="0.25">
      <c r="A18" s="23"/>
      <c r="B18" s="24" t="s">
        <v>12</v>
      </c>
      <c r="C18" s="14">
        <v>0</v>
      </c>
    </row>
    <row r="19" spans="1:3" ht="16.5" thickBot="1" x14ac:dyDescent="0.3">
      <c r="A19" s="31"/>
      <c r="B19" s="24" t="s">
        <v>6</v>
      </c>
      <c r="C19" s="25">
        <v>0</v>
      </c>
    </row>
    <row r="20" spans="1:3" ht="16.5" thickBot="1" x14ac:dyDescent="0.3">
      <c r="A20" s="26" t="s">
        <v>13</v>
      </c>
      <c r="B20" s="32" t="s">
        <v>14</v>
      </c>
      <c r="C20" s="33">
        <v>76200</v>
      </c>
    </row>
    <row r="21" spans="1:3" ht="32.25" thickBot="1" x14ac:dyDescent="0.3">
      <c r="A21" s="26" t="s">
        <v>15</v>
      </c>
      <c r="B21" s="34" t="s">
        <v>16</v>
      </c>
      <c r="C21" s="33">
        <v>57197.64</v>
      </c>
    </row>
    <row r="22" spans="1:3" ht="16.5" thickBot="1" x14ac:dyDescent="0.3">
      <c r="A22" s="26" t="s">
        <v>17</v>
      </c>
      <c r="B22" s="34" t="s">
        <v>18</v>
      </c>
      <c r="C22" s="33">
        <v>5214</v>
      </c>
    </row>
    <row r="23" spans="1:3" ht="16.5" thickBot="1" x14ac:dyDescent="0.3">
      <c r="A23" s="35" t="s">
        <v>19</v>
      </c>
      <c r="B23" s="27" t="s">
        <v>20</v>
      </c>
      <c r="C23" s="36"/>
    </row>
    <row r="24" spans="1:3" x14ac:dyDescent="0.25">
      <c r="A24" s="21"/>
      <c r="B24" s="37" t="s">
        <v>21</v>
      </c>
      <c r="C24" s="14">
        <v>5621.3999999999987</v>
      </c>
    </row>
    <row r="25" spans="1:3" x14ac:dyDescent="0.25">
      <c r="A25" s="21"/>
      <c r="B25" s="38" t="s">
        <v>22</v>
      </c>
      <c r="C25" s="14">
        <v>5971.9659999999994</v>
      </c>
    </row>
    <row r="26" spans="1:3" x14ac:dyDescent="0.25">
      <c r="A26" s="21"/>
      <c r="B26" s="38" t="s">
        <v>23</v>
      </c>
      <c r="C26" s="14">
        <v>25181.931599999996</v>
      </c>
    </row>
    <row r="27" spans="1:3" x14ac:dyDescent="0.25">
      <c r="A27" s="21"/>
      <c r="B27" s="38" t="s">
        <v>24</v>
      </c>
      <c r="C27" s="14">
        <v>0</v>
      </c>
    </row>
    <row r="28" spans="1:3" x14ac:dyDescent="0.25">
      <c r="A28" s="21"/>
      <c r="B28" s="38" t="s">
        <v>25</v>
      </c>
      <c r="C28" s="14">
        <v>0</v>
      </c>
    </row>
    <row r="29" spans="1:3" x14ac:dyDescent="0.25">
      <c r="A29" s="39"/>
      <c r="B29" s="40" t="s">
        <v>26</v>
      </c>
      <c r="C29" s="14">
        <v>118.52</v>
      </c>
    </row>
    <row r="30" spans="1:3" ht="16.5" thickBot="1" x14ac:dyDescent="0.3">
      <c r="A30" s="23"/>
      <c r="B30" s="40" t="s">
        <v>27</v>
      </c>
      <c r="C30" s="41">
        <f>SUM(C24:C29)</f>
        <v>36893.817599999988</v>
      </c>
    </row>
    <row r="31" spans="1:3" ht="16.5" thickBot="1" x14ac:dyDescent="0.3">
      <c r="A31" s="35" t="s">
        <v>28</v>
      </c>
      <c r="B31" s="27" t="s">
        <v>29</v>
      </c>
      <c r="C31" s="36"/>
    </row>
    <row r="32" spans="1:3" ht="31.5" x14ac:dyDescent="0.25">
      <c r="A32" s="21"/>
      <c r="B32" s="22" t="s">
        <v>30</v>
      </c>
      <c r="C32" s="14">
        <v>18012.240000000002</v>
      </c>
    </row>
    <row r="33" spans="1:3" x14ac:dyDescent="0.25">
      <c r="A33" s="19"/>
      <c r="B33" s="29" t="s">
        <v>31</v>
      </c>
      <c r="C33" s="14">
        <v>2755.1680000000001</v>
      </c>
    </row>
    <row r="34" spans="1:3" x14ac:dyDescent="0.25">
      <c r="A34" s="19"/>
      <c r="B34" s="29" t="s">
        <v>32</v>
      </c>
      <c r="C34" s="14">
        <v>1989.1200000000001</v>
      </c>
    </row>
    <row r="35" spans="1:3" hidden="1" x14ac:dyDescent="0.25">
      <c r="A35" s="19"/>
      <c r="B35" s="20" t="s">
        <v>33</v>
      </c>
      <c r="C35" s="14">
        <v>0</v>
      </c>
    </row>
    <row r="36" spans="1:3" x14ac:dyDescent="0.25">
      <c r="A36" s="23"/>
      <c r="B36" s="24" t="s">
        <v>34</v>
      </c>
      <c r="C36" s="14">
        <v>74.400000000000006</v>
      </c>
    </row>
    <row r="37" spans="1:3" x14ac:dyDescent="0.25">
      <c r="A37" s="23"/>
      <c r="B37" s="24" t="s">
        <v>35</v>
      </c>
      <c r="C37" s="14">
        <v>211.93600000000001</v>
      </c>
    </row>
    <row r="38" spans="1:3" ht="16.5" thickBot="1" x14ac:dyDescent="0.3">
      <c r="A38" s="23"/>
      <c r="B38" s="24" t="s">
        <v>6</v>
      </c>
      <c r="C38" s="25">
        <f>SUM(C32:C37)</f>
        <v>23042.864000000005</v>
      </c>
    </row>
    <row r="39" spans="1:3" ht="16.5" thickBot="1" x14ac:dyDescent="0.3">
      <c r="A39" s="35" t="s">
        <v>36</v>
      </c>
      <c r="B39" s="27" t="s">
        <v>37</v>
      </c>
      <c r="C39" s="36"/>
    </row>
    <row r="40" spans="1:3" hidden="1" x14ac:dyDescent="0.25">
      <c r="A40" s="42"/>
      <c r="B40" s="17" t="s">
        <v>38</v>
      </c>
      <c r="C40" s="14">
        <v>0</v>
      </c>
    </row>
    <row r="41" spans="1:3" ht="31.5" x14ac:dyDescent="0.25">
      <c r="A41" s="43"/>
      <c r="B41" s="29" t="s">
        <v>39</v>
      </c>
      <c r="C41" s="14">
        <v>40575.960000000006</v>
      </c>
    </row>
    <row r="42" spans="1:3" ht="31.5" x14ac:dyDescent="0.25">
      <c r="A42" s="43"/>
      <c r="B42" s="29" t="s">
        <v>40</v>
      </c>
      <c r="C42" s="14">
        <v>13480.127999999999</v>
      </c>
    </row>
    <row r="43" spans="1:3" ht="31.5" x14ac:dyDescent="0.25">
      <c r="A43" s="43"/>
      <c r="B43" s="29" t="s">
        <v>41</v>
      </c>
      <c r="C43" s="14">
        <v>16535.544000000002</v>
      </c>
    </row>
    <row r="44" spans="1:3" ht="19.899999999999999" customHeight="1" x14ac:dyDescent="0.25">
      <c r="A44" s="43"/>
      <c r="B44" s="29" t="s">
        <v>42</v>
      </c>
      <c r="C44" s="14">
        <v>9148.9500000000007</v>
      </c>
    </row>
    <row r="45" spans="1:3" ht="31.5" x14ac:dyDescent="0.25">
      <c r="A45" s="43"/>
      <c r="B45" s="29" t="s">
        <v>43</v>
      </c>
      <c r="C45" s="14">
        <v>13857.804</v>
      </c>
    </row>
    <row r="46" spans="1:3" ht="16.5" thickBot="1" x14ac:dyDescent="0.3">
      <c r="A46" s="44"/>
      <c r="B46" s="30" t="s">
        <v>6</v>
      </c>
      <c r="C46" s="25">
        <f>SUM(C41:C45)</f>
        <v>93598.386000000013</v>
      </c>
    </row>
    <row r="47" spans="1:3" ht="16.5" thickBot="1" x14ac:dyDescent="0.3">
      <c r="A47" s="35" t="s">
        <v>44</v>
      </c>
      <c r="B47" s="32" t="s">
        <v>45</v>
      </c>
      <c r="C47" s="67">
        <v>685.53600000000006</v>
      </c>
    </row>
    <row r="48" spans="1:3" ht="16.5" thickBot="1" x14ac:dyDescent="0.3">
      <c r="A48" s="35" t="s">
        <v>46</v>
      </c>
      <c r="B48" s="32" t="s">
        <v>47</v>
      </c>
      <c r="C48" s="68">
        <v>1977.1200000000001</v>
      </c>
    </row>
    <row r="49" spans="1:3" ht="32.25" thickBot="1" x14ac:dyDescent="0.3">
      <c r="A49" s="35" t="s">
        <v>48</v>
      </c>
      <c r="B49" s="34" t="s">
        <v>49</v>
      </c>
      <c r="C49" s="36"/>
    </row>
    <row r="50" spans="1:3" ht="37.5" customHeight="1" x14ac:dyDescent="0.25">
      <c r="A50" s="45"/>
      <c r="B50" s="46" t="s">
        <v>49</v>
      </c>
      <c r="C50" s="14">
        <v>153369.21599999999</v>
      </c>
    </row>
    <row r="51" spans="1:3" x14ac:dyDescent="0.25">
      <c r="A51" s="43"/>
      <c r="B51" s="17" t="s">
        <v>50</v>
      </c>
      <c r="C51" s="14">
        <v>0</v>
      </c>
    </row>
    <row r="52" spans="1:3" x14ac:dyDescent="0.25">
      <c r="A52" s="43"/>
      <c r="B52" s="20" t="s">
        <v>51</v>
      </c>
      <c r="C52" s="14">
        <v>0</v>
      </c>
    </row>
    <row r="53" spans="1:3" x14ac:dyDescent="0.25">
      <c r="A53" s="43"/>
      <c r="B53" s="20" t="s">
        <v>52</v>
      </c>
      <c r="C53" s="14">
        <v>0</v>
      </c>
    </row>
    <row r="54" spans="1:3" x14ac:dyDescent="0.25">
      <c r="A54" s="43"/>
      <c r="B54" s="20" t="s">
        <v>53</v>
      </c>
      <c r="C54" s="14">
        <v>0</v>
      </c>
    </row>
    <row r="55" spans="1:3" x14ac:dyDescent="0.25">
      <c r="A55" s="43"/>
      <c r="B55" s="20" t="s">
        <v>54</v>
      </c>
      <c r="C55" s="14">
        <v>0</v>
      </c>
    </row>
    <row r="56" spans="1:3" ht="16.5" thickBot="1" x14ac:dyDescent="0.3">
      <c r="A56" s="44"/>
      <c r="B56" s="24" t="s">
        <v>6</v>
      </c>
      <c r="C56" s="25">
        <v>153369.21599999999</v>
      </c>
    </row>
    <row r="57" spans="1:3" ht="16.5" thickBot="1" x14ac:dyDescent="0.3">
      <c r="A57" s="35" t="s">
        <v>55</v>
      </c>
      <c r="B57" s="27" t="s">
        <v>56</v>
      </c>
      <c r="C57" s="36"/>
    </row>
    <row r="58" spans="1:3" x14ac:dyDescent="0.25">
      <c r="A58" s="43"/>
      <c r="B58" s="20" t="s">
        <v>57</v>
      </c>
      <c r="C58" s="14">
        <v>0</v>
      </c>
    </row>
    <row r="59" spans="1:3" x14ac:dyDescent="0.25">
      <c r="A59" s="44"/>
      <c r="B59" s="17" t="s">
        <v>58</v>
      </c>
      <c r="C59" s="14">
        <v>0</v>
      </c>
    </row>
    <row r="60" spans="1:3" ht="17.45" customHeight="1" x14ac:dyDescent="0.25">
      <c r="A60" s="44"/>
      <c r="B60" s="29" t="s">
        <v>59</v>
      </c>
      <c r="C60" s="14">
        <v>0</v>
      </c>
    </row>
    <row r="61" spans="1:3" x14ac:dyDescent="0.25">
      <c r="A61" s="44"/>
      <c r="B61" s="20" t="s">
        <v>60</v>
      </c>
      <c r="C61" s="14">
        <v>0</v>
      </c>
    </row>
    <row r="62" spans="1:3" x14ac:dyDescent="0.25">
      <c r="A62" s="44"/>
      <c r="B62" s="24" t="s">
        <v>61</v>
      </c>
      <c r="C62" s="14">
        <v>4657.46</v>
      </c>
    </row>
    <row r="63" spans="1:3" x14ac:dyDescent="0.25">
      <c r="A63" s="44"/>
      <c r="B63" s="24" t="s">
        <v>62</v>
      </c>
      <c r="C63" s="14">
        <v>0</v>
      </c>
    </row>
    <row r="64" spans="1:3" x14ac:dyDescent="0.25">
      <c r="A64" s="44"/>
      <c r="B64" s="24" t="s">
        <v>63</v>
      </c>
      <c r="C64" s="14">
        <v>0</v>
      </c>
    </row>
    <row r="65" spans="1:3" ht="16.5" thickBot="1" x14ac:dyDescent="0.3">
      <c r="A65" s="47"/>
      <c r="B65" s="48" t="s">
        <v>27</v>
      </c>
      <c r="C65" s="49">
        <v>4657.46</v>
      </c>
    </row>
    <row r="66" spans="1:3" ht="16.5" thickBot="1" x14ac:dyDescent="0.3">
      <c r="A66" s="35" t="s">
        <v>64</v>
      </c>
      <c r="B66" s="27" t="s">
        <v>65</v>
      </c>
      <c r="C66" s="36"/>
    </row>
    <row r="67" spans="1:3" ht="31.5" x14ac:dyDescent="0.25">
      <c r="A67" s="42"/>
      <c r="B67" s="22" t="s">
        <v>66</v>
      </c>
      <c r="C67" s="14">
        <v>20852.831999999999</v>
      </c>
    </row>
    <row r="68" spans="1:3" ht="34.5" customHeight="1" x14ac:dyDescent="0.25">
      <c r="A68" s="42"/>
      <c r="B68" s="22" t="s">
        <v>67</v>
      </c>
      <c r="C68" s="14">
        <v>0</v>
      </c>
    </row>
    <row r="69" spans="1:3" ht="37.5" customHeight="1" x14ac:dyDescent="0.25">
      <c r="A69" s="43"/>
      <c r="B69" s="29" t="s">
        <v>68</v>
      </c>
      <c r="C69" s="14">
        <v>41705.663999999997</v>
      </c>
    </row>
    <row r="70" spans="1:3" ht="36.75" customHeight="1" x14ac:dyDescent="0.25">
      <c r="A70" s="43"/>
      <c r="B70" s="29" t="s">
        <v>69</v>
      </c>
      <c r="C70" s="14">
        <v>31279.248</v>
      </c>
    </row>
    <row r="71" spans="1:3" ht="36.75" customHeight="1" x14ac:dyDescent="0.25">
      <c r="A71" s="43"/>
      <c r="B71" s="29" t="s">
        <v>70</v>
      </c>
      <c r="C71" s="14">
        <v>26402.376</v>
      </c>
    </row>
    <row r="72" spans="1:3" x14ac:dyDescent="0.25">
      <c r="A72" s="44"/>
      <c r="B72" s="29" t="s">
        <v>71</v>
      </c>
      <c r="C72" s="50">
        <v>0</v>
      </c>
    </row>
    <row r="73" spans="1:3" x14ac:dyDescent="0.25">
      <c r="A73" s="44"/>
      <c r="B73" s="30" t="s">
        <v>72</v>
      </c>
      <c r="C73" s="14">
        <v>0</v>
      </c>
    </row>
    <row r="74" spans="1:3" ht="16.5" thickBot="1" x14ac:dyDescent="0.3">
      <c r="A74" s="44"/>
      <c r="B74" s="24" t="s">
        <v>27</v>
      </c>
      <c r="C74" s="25">
        <f>SUM(C67:C73)</f>
        <v>120240.12000000001</v>
      </c>
    </row>
    <row r="75" spans="1:3" ht="32.25" thickBot="1" x14ac:dyDescent="0.3">
      <c r="A75" s="35" t="s">
        <v>73</v>
      </c>
      <c r="B75" s="51" t="s">
        <v>74</v>
      </c>
      <c r="C75" s="67">
        <v>52468.416000000019</v>
      </c>
    </row>
    <row r="76" spans="1:3" ht="16.5" thickBot="1" x14ac:dyDescent="0.3">
      <c r="A76" s="52" t="s">
        <v>75</v>
      </c>
      <c r="B76" s="53" t="s">
        <v>76</v>
      </c>
      <c r="C76" s="69">
        <v>14630.616000000002</v>
      </c>
    </row>
    <row r="77" spans="1:3" ht="16.5" thickBot="1" x14ac:dyDescent="0.3">
      <c r="A77" s="35" t="s">
        <v>77</v>
      </c>
      <c r="B77" s="32" t="s">
        <v>78</v>
      </c>
      <c r="C77" s="67">
        <v>1605.6000000000001</v>
      </c>
    </row>
    <row r="78" spans="1:3" ht="16.5" thickBot="1" x14ac:dyDescent="0.3">
      <c r="A78" s="54" t="s">
        <v>79</v>
      </c>
      <c r="B78" s="55" t="s">
        <v>80</v>
      </c>
      <c r="C78" s="68">
        <v>2230</v>
      </c>
    </row>
    <row r="79" spans="1:3" ht="16.5" thickBot="1" x14ac:dyDescent="0.3">
      <c r="A79" s="35" t="s">
        <v>81</v>
      </c>
      <c r="B79" s="27" t="s">
        <v>82</v>
      </c>
      <c r="C79" s="36"/>
    </row>
    <row r="80" spans="1:3" x14ac:dyDescent="0.25">
      <c r="A80" s="42"/>
      <c r="B80" s="17" t="s">
        <v>83</v>
      </c>
      <c r="C80" s="14">
        <v>5470.44</v>
      </c>
    </row>
    <row r="81" spans="1:3" x14ac:dyDescent="0.25">
      <c r="A81" s="19"/>
      <c r="B81" s="20" t="s">
        <v>84</v>
      </c>
      <c r="C81" s="14">
        <v>4122.1200000000008</v>
      </c>
    </row>
    <row r="82" spans="1:3" x14ac:dyDescent="0.25">
      <c r="A82" s="19"/>
      <c r="B82" s="20" t="s">
        <v>85</v>
      </c>
      <c r="C82" s="14">
        <v>0</v>
      </c>
    </row>
    <row r="83" spans="1:3" ht="33" customHeight="1" x14ac:dyDescent="0.25">
      <c r="A83" s="19"/>
      <c r="B83" s="29" t="s">
        <v>86</v>
      </c>
      <c r="C83" s="14">
        <v>4013.3999999999992</v>
      </c>
    </row>
    <row r="84" spans="1:3" ht="36" customHeight="1" x14ac:dyDescent="0.25">
      <c r="A84" s="19"/>
      <c r="B84" s="29" t="s">
        <v>87</v>
      </c>
      <c r="C84" s="14">
        <v>4013.3999999999992</v>
      </c>
    </row>
    <row r="85" spans="1:3" ht="47.25" x14ac:dyDescent="0.25">
      <c r="A85" s="23"/>
      <c r="B85" s="30" t="s">
        <v>88</v>
      </c>
      <c r="C85" s="14">
        <v>8026.7999999999984</v>
      </c>
    </row>
    <row r="86" spans="1:3" ht="16.5" thickBot="1" x14ac:dyDescent="0.3">
      <c r="A86" s="23"/>
      <c r="B86" s="24" t="s">
        <v>27</v>
      </c>
      <c r="C86" s="25">
        <f>SUM(C80:C85)</f>
        <v>25646.16</v>
      </c>
    </row>
    <row r="87" spans="1:3" ht="16.5" thickBot="1" x14ac:dyDescent="0.3">
      <c r="A87" s="56" t="s">
        <v>89</v>
      </c>
      <c r="B87" s="57" t="s">
        <v>90</v>
      </c>
      <c r="C87" s="58"/>
    </row>
    <row r="88" spans="1:3" x14ac:dyDescent="0.25">
      <c r="A88" s="45"/>
      <c r="B88" s="59" t="s">
        <v>91</v>
      </c>
      <c r="C88" s="60">
        <v>0</v>
      </c>
    </row>
    <row r="89" spans="1:3" x14ac:dyDescent="0.25">
      <c r="A89" s="42"/>
      <c r="B89" s="17" t="s">
        <v>92</v>
      </c>
      <c r="C89" s="14">
        <v>732.83</v>
      </c>
    </row>
    <row r="90" spans="1:3" x14ac:dyDescent="0.25">
      <c r="A90" s="42"/>
      <c r="B90" s="17" t="s">
        <v>93</v>
      </c>
      <c r="C90" s="14">
        <v>0</v>
      </c>
    </row>
    <row r="91" spans="1:3" ht="31.5" x14ac:dyDescent="0.25">
      <c r="A91" s="42"/>
      <c r="B91" s="22" t="s">
        <v>94</v>
      </c>
      <c r="C91" s="14">
        <v>0</v>
      </c>
    </row>
    <row r="92" spans="1:3" x14ac:dyDescent="0.25">
      <c r="A92" s="42"/>
      <c r="B92" s="17" t="s">
        <v>95</v>
      </c>
      <c r="C92" s="14">
        <v>393.39</v>
      </c>
    </row>
    <row r="93" spans="1:3" x14ac:dyDescent="0.25">
      <c r="A93" s="42"/>
      <c r="B93" s="17" t="s">
        <v>96</v>
      </c>
      <c r="C93" s="14">
        <v>732.83</v>
      </c>
    </row>
    <row r="94" spans="1:3" x14ac:dyDescent="0.25">
      <c r="A94" s="42"/>
      <c r="B94" s="17" t="s">
        <v>97</v>
      </c>
      <c r="C94" s="14">
        <v>393.39</v>
      </c>
    </row>
    <row r="95" spans="1:3" ht="31.5" x14ac:dyDescent="0.25">
      <c r="A95" s="42"/>
      <c r="B95" s="22" t="s">
        <v>98</v>
      </c>
      <c r="C95" s="14">
        <v>3600</v>
      </c>
    </row>
    <row r="96" spans="1:3" x14ac:dyDescent="0.25">
      <c r="A96" s="43"/>
      <c r="B96" s="20" t="s">
        <v>99</v>
      </c>
      <c r="C96" s="14">
        <v>0</v>
      </c>
    </row>
    <row r="97" spans="1:3" ht="31.5" x14ac:dyDescent="0.25">
      <c r="A97" s="43"/>
      <c r="B97" s="29" t="s">
        <v>100</v>
      </c>
      <c r="C97" s="14">
        <v>5335.1083333333336</v>
      </c>
    </row>
    <row r="98" spans="1:3" x14ac:dyDescent="0.25">
      <c r="A98" s="43"/>
      <c r="B98" s="29" t="s">
        <v>101</v>
      </c>
      <c r="C98" s="14">
        <v>792.64</v>
      </c>
    </row>
    <row r="99" spans="1:3" ht="31.5" x14ac:dyDescent="0.25">
      <c r="A99" s="43"/>
      <c r="B99" s="29" t="s">
        <v>102</v>
      </c>
      <c r="C99" s="14">
        <v>5030.2449999999999</v>
      </c>
    </row>
    <row r="100" spans="1:3" x14ac:dyDescent="0.25">
      <c r="A100" s="43"/>
      <c r="B100" s="29" t="s">
        <v>103</v>
      </c>
      <c r="C100" s="14">
        <v>914.59</v>
      </c>
    </row>
    <row r="101" spans="1:3" ht="31.5" x14ac:dyDescent="0.25">
      <c r="A101" s="43"/>
      <c r="B101" s="29" t="s">
        <v>104</v>
      </c>
      <c r="C101" s="14">
        <v>396.32</v>
      </c>
    </row>
    <row r="102" spans="1:3" x14ac:dyDescent="0.25">
      <c r="A102" s="43"/>
      <c r="B102" s="20" t="s">
        <v>105</v>
      </c>
      <c r="C102" s="14">
        <v>484</v>
      </c>
    </row>
    <row r="103" spans="1:3" ht="19.899999999999999" customHeight="1" x14ac:dyDescent="0.25">
      <c r="A103" s="43"/>
      <c r="B103" s="29" t="s">
        <v>106</v>
      </c>
      <c r="C103" s="14">
        <v>1760.6399999999999</v>
      </c>
    </row>
    <row r="104" spans="1:3" x14ac:dyDescent="0.25">
      <c r="A104" s="43"/>
      <c r="B104" s="20" t="s">
        <v>107</v>
      </c>
      <c r="C104" s="14">
        <v>0</v>
      </c>
    </row>
    <row r="105" spans="1:3" x14ac:dyDescent="0.25">
      <c r="A105" s="43"/>
      <c r="B105" s="20" t="s">
        <v>108</v>
      </c>
      <c r="C105" s="14">
        <v>3201.0650000000001</v>
      </c>
    </row>
    <row r="106" spans="1:3" x14ac:dyDescent="0.25">
      <c r="A106" s="43"/>
      <c r="B106" s="20" t="s">
        <v>109</v>
      </c>
      <c r="C106" s="14">
        <v>0</v>
      </c>
    </row>
    <row r="107" spans="1:3" x14ac:dyDescent="0.25">
      <c r="A107" s="43"/>
      <c r="B107" s="20" t="s">
        <v>110</v>
      </c>
      <c r="C107" s="14">
        <v>4572.95</v>
      </c>
    </row>
    <row r="108" spans="1:3" x14ac:dyDescent="0.25">
      <c r="A108" s="43"/>
      <c r="B108" s="20" t="s">
        <v>111</v>
      </c>
      <c r="C108" s="14">
        <v>0</v>
      </c>
    </row>
    <row r="109" spans="1:3" x14ac:dyDescent="0.25">
      <c r="A109" s="43"/>
      <c r="B109" s="20" t="s">
        <v>110</v>
      </c>
      <c r="C109" s="14">
        <v>4572.95</v>
      </c>
    </row>
    <row r="110" spans="1:3" x14ac:dyDescent="0.25">
      <c r="A110" s="43"/>
      <c r="B110" s="20" t="s">
        <v>112</v>
      </c>
      <c r="C110" s="14">
        <v>996.96</v>
      </c>
    </row>
    <row r="111" spans="1:3" x14ac:dyDescent="0.25">
      <c r="A111" s="43"/>
      <c r="B111" s="20" t="s">
        <v>113</v>
      </c>
      <c r="C111" s="14">
        <v>0</v>
      </c>
    </row>
    <row r="112" spans="1:3" x14ac:dyDescent="0.25">
      <c r="A112" s="44"/>
      <c r="B112" s="24" t="s">
        <v>114</v>
      </c>
      <c r="C112" s="14">
        <v>574.39</v>
      </c>
    </row>
    <row r="113" spans="1:3" x14ac:dyDescent="0.25">
      <c r="A113" s="44"/>
      <c r="B113" s="24" t="s">
        <v>115</v>
      </c>
      <c r="C113" s="14">
        <v>178.54</v>
      </c>
    </row>
    <row r="114" spans="1:3" x14ac:dyDescent="0.25">
      <c r="A114" s="44"/>
      <c r="B114" s="24" t="s">
        <v>116</v>
      </c>
      <c r="C114" s="14">
        <v>388.99</v>
      </c>
    </row>
    <row r="115" spans="1:3" ht="31.5" x14ac:dyDescent="0.25">
      <c r="A115" s="44"/>
      <c r="B115" s="30" t="s">
        <v>117</v>
      </c>
      <c r="C115" s="14">
        <v>574.39</v>
      </c>
    </row>
    <row r="116" spans="1:3" x14ac:dyDescent="0.25">
      <c r="A116" s="44"/>
      <c r="B116" s="24" t="s">
        <v>118</v>
      </c>
      <c r="C116" s="14">
        <v>1483.79</v>
      </c>
    </row>
    <row r="117" spans="1:3" x14ac:dyDescent="0.25">
      <c r="A117" s="44"/>
      <c r="B117" s="24" t="s">
        <v>119</v>
      </c>
      <c r="C117" s="14">
        <v>574.39</v>
      </c>
    </row>
    <row r="118" spans="1:3" x14ac:dyDescent="0.25">
      <c r="A118" s="44"/>
      <c r="B118" s="24" t="s">
        <v>120</v>
      </c>
      <c r="C118" s="14">
        <v>2292.6999999999998</v>
      </c>
    </row>
    <row r="119" spans="1:3" ht="14.45" customHeight="1" x14ac:dyDescent="0.25">
      <c r="A119" s="44"/>
      <c r="B119" s="30" t="s">
        <v>121</v>
      </c>
      <c r="C119" s="14">
        <v>1148.78</v>
      </c>
    </row>
    <row r="120" spans="1:3" x14ac:dyDescent="0.25">
      <c r="A120" s="44"/>
      <c r="B120" s="24" t="s">
        <v>122</v>
      </c>
      <c r="C120" s="14">
        <v>2292.6999999999998</v>
      </c>
    </row>
    <row r="121" spans="1:3" x14ac:dyDescent="0.25">
      <c r="A121" s="44"/>
      <c r="B121" s="24" t="s">
        <v>123</v>
      </c>
      <c r="C121" s="14">
        <v>1293.8800000000001</v>
      </c>
    </row>
    <row r="122" spans="1:3" ht="31.9" customHeight="1" x14ac:dyDescent="0.25">
      <c r="A122" s="61"/>
      <c r="B122" s="30" t="s">
        <v>124</v>
      </c>
      <c r="C122" s="14">
        <v>1188.78</v>
      </c>
    </row>
    <row r="123" spans="1:3" x14ac:dyDescent="0.25">
      <c r="A123" s="61"/>
      <c r="B123" s="30" t="s">
        <v>125</v>
      </c>
      <c r="C123" s="14">
        <v>1389.3899999999999</v>
      </c>
    </row>
    <row r="124" spans="1:3" x14ac:dyDescent="0.25">
      <c r="A124" s="61"/>
      <c r="B124" s="30" t="s">
        <v>126</v>
      </c>
      <c r="C124" s="14">
        <v>1146.3499999999999</v>
      </c>
    </row>
    <row r="125" spans="1:3" x14ac:dyDescent="0.25">
      <c r="A125" s="61"/>
      <c r="B125" s="30" t="s">
        <v>152</v>
      </c>
      <c r="C125" s="15">
        <v>1105</v>
      </c>
    </row>
    <row r="126" spans="1:3" ht="16.5" thickBot="1" x14ac:dyDescent="0.3">
      <c r="A126" s="47"/>
      <c r="B126" s="62" t="s">
        <v>27</v>
      </c>
      <c r="C126" s="63">
        <f>SUM(C88:C125)</f>
        <v>49541.978333333318</v>
      </c>
    </row>
    <row r="127" spans="1:3" ht="16.5" thickBot="1" x14ac:dyDescent="0.3">
      <c r="A127" s="26" t="s">
        <v>127</v>
      </c>
      <c r="B127" s="64" t="s">
        <v>128</v>
      </c>
      <c r="C127" s="15">
        <v>0</v>
      </c>
    </row>
    <row r="128" spans="1:3" ht="16.5" thickBot="1" x14ac:dyDescent="0.3">
      <c r="A128" s="35" t="s">
        <v>129</v>
      </c>
      <c r="B128" s="65" t="s">
        <v>130</v>
      </c>
      <c r="C128" s="67">
        <v>251747.49599999993</v>
      </c>
    </row>
    <row r="129" spans="1:6" ht="16.5" thickBot="1" x14ac:dyDescent="0.3">
      <c r="A129" s="93"/>
      <c r="B129" s="32" t="s">
        <v>131</v>
      </c>
      <c r="C129" s="66">
        <f>C13+C20+C21+C22+C30+C38+C46+C47+C48+C56+C65+C74+C75+C76+C77+C78+C86+C126+C127+C128</f>
        <v>1163627.9004333331</v>
      </c>
    </row>
    <row r="130" spans="1:6" s="74" customFormat="1" x14ac:dyDescent="0.25">
      <c r="A130" s="90"/>
      <c r="B130" s="91" t="s">
        <v>137</v>
      </c>
      <c r="C130" s="92">
        <v>832358.88</v>
      </c>
      <c r="D130" s="73"/>
      <c r="E130" s="73"/>
      <c r="F130" s="73"/>
    </row>
    <row r="131" spans="1:6" s="74" customFormat="1" x14ac:dyDescent="0.25">
      <c r="A131" s="70"/>
      <c r="B131" s="71" t="s">
        <v>138</v>
      </c>
      <c r="C131" s="72">
        <v>840616.44</v>
      </c>
      <c r="D131" s="75"/>
      <c r="E131" s="75"/>
      <c r="F131" s="75"/>
    </row>
    <row r="132" spans="1:6" s="74" customFormat="1" x14ac:dyDescent="0.25">
      <c r="A132" s="70"/>
      <c r="B132" s="71" t="s">
        <v>139</v>
      </c>
      <c r="C132" s="76">
        <f>C133+C134+C135+C136+C137+C138+C139+C140+C141</f>
        <v>361723.20000000007</v>
      </c>
      <c r="D132" s="75"/>
      <c r="E132" s="75"/>
      <c r="F132" s="75"/>
    </row>
    <row r="133" spans="1:6" s="74" customFormat="1" x14ac:dyDescent="0.25">
      <c r="A133" s="70"/>
      <c r="B133" s="77" t="s">
        <v>140</v>
      </c>
      <c r="C133" s="78">
        <v>10765.4</v>
      </c>
      <c r="D133" s="75"/>
      <c r="E133" s="75"/>
      <c r="F133" s="75"/>
    </row>
    <row r="134" spans="1:6" s="74" customFormat="1" x14ac:dyDescent="0.25">
      <c r="A134" s="70"/>
      <c r="B134" s="77" t="s">
        <v>141</v>
      </c>
      <c r="C134" s="78">
        <v>286162.2</v>
      </c>
      <c r="D134" s="75"/>
      <c r="E134" s="75"/>
      <c r="F134" s="75"/>
    </row>
    <row r="135" spans="1:6" s="74" customFormat="1" x14ac:dyDescent="0.25">
      <c r="A135" s="70"/>
      <c r="B135" s="77" t="s">
        <v>142</v>
      </c>
      <c r="C135" s="78">
        <v>3292.6</v>
      </c>
      <c r="D135" s="75"/>
      <c r="E135" s="75"/>
      <c r="F135" s="75"/>
    </row>
    <row r="136" spans="1:6" s="74" customFormat="1" x14ac:dyDescent="0.25">
      <c r="A136" s="70"/>
      <c r="B136" s="77" t="s">
        <v>143</v>
      </c>
      <c r="C136" s="78">
        <v>5778.1</v>
      </c>
      <c r="D136" s="75"/>
      <c r="E136" s="75"/>
      <c r="F136" s="75"/>
    </row>
    <row r="137" spans="1:6" s="74" customFormat="1" x14ac:dyDescent="0.25">
      <c r="A137" s="70"/>
      <c r="B137" s="77" t="s">
        <v>144</v>
      </c>
      <c r="C137" s="78">
        <v>2469.4</v>
      </c>
      <c r="D137" s="75"/>
      <c r="E137" s="75"/>
      <c r="F137" s="75"/>
    </row>
    <row r="138" spans="1:6" s="74" customFormat="1" x14ac:dyDescent="0.25">
      <c r="A138" s="70"/>
      <c r="B138" s="77" t="s">
        <v>145</v>
      </c>
      <c r="C138" s="78">
        <v>4890.3999999999996</v>
      </c>
      <c r="D138" s="75"/>
      <c r="E138" s="75"/>
      <c r="F138" s="75"/>
    </row>
    <row r="139" spans="1:6" s="74" customFormat="1" x14ac:dyDescent="0.25">
      <c r="A139" s="70"/>
      <c r="B139" s="77" t="s">
        <v>146</v>
      </c>
      <c r="C139" s="78">
        <v>3615.4</v>
      </c>
      <c r="D139" s="75"/>
      <c r="E139" s="75"/>
      <c r="F139" s="75"/>
    </row>
    <row r="140" spans="1:6" s="74" customFormat="1" x14ac:dyDescent="0.25">
      <c r="A140" s="70"/>
      <c r="B140" s="77" t="s">
        <v>150</v>
      </c>
      <c r="C140" s="78">
        <v>31924.9</v>
      </c>
      <c r="D140" s="75"/>
      <c r="E140" s="75"/>
      <c r="F140" s="75"/>
    </row>
    <row r="141" spans="1:6" s="74" customFormat="1" x14ac:dyDescent="0.25">
      <c r="A141" s="70"/>
      <c r="B141" s="77" t="s">
        <v>151</v>
      </c>
      <c r="C141" s="78">
        <v>12824.8</v>
      </c>
      <c r="D141" s="75"/>
      <c r="E141" s="75"/>
      <c r="F141" s="75"/>
    </row>
    <row r="142" spans="1:6" s="74" customFormat="1" x14ac:dyDescent="0.25">
      <c r="A142" s="70"/>
      <c r="B142" s="71" t="s">
        <v>147</v>
      </c>
      <c r="C142" s="76">
        <f>C143+C144+C145+C146+C147+C148+C149+C150+C151</f>
        <v>362550.52000000008</v>
      </c>
      <c r="D142" s="75"/>
      <c r="E142" s="79"/>
      <c r="F142" s="75"/>
    </row>
    <row r="143" spans="1:6" s="74" customFormat="1" x14ac:dyDescent="0.25">
      <c r="A143" s="70"/>
      <c r="B143" s="77" t="s">
        <v>140</v>
      </c>
      <c r="C143" s="78">
        <v>10765.4</v>
      </c>
      <c r="D143" s="75"/>
      <c r="E143" s="79"/>
      <c r="F143" s="75"/>
    </row>
    <row r="144" spans="1:6" s="74" customFormat="1" x14ac:dyDescent="0.25">
      <c r="A144" s="70"/>
      <c r="B144" s="77" t="s">
        <v>141</v>
      </c>
      <c r="C144" s="78">
        <v>286162.2</v>
      </c>
      <c r="D144" s="75"/>
      <c r="E144" s="79"/>
      <c r="F144" s="75"/>
    </row>
    <row r="145" spans="1:6" s="74" customFormat="1" x14ac:dyDescent="0.25">
      <c r="A145" s="70"/>
      <c r="B145" s="77" t="s">
        <v>142</v>
      </c>
      <c r="C145" s="78">
        <v>3292.6</v>
      </c>
      <c r="D145" s="75"/>
      <c r="E145" s="79"/>
      <c r="F145" s="75"/>
    </row>
    <row r="146" spans="1:6" s="74" customFormat="1" x14ac:dyDescent="0.25">
      <c r="A146" s="70"/>
      <c r="B146" s="77" t="s">
        <v>143</v>
      </c>
      <c r="C146" s="78">
        <v>5296.59</v>
      </c>
      <c r="D146" s="75"/>
      <c r="E146" s="79"/>
      <c r="F146" s="75"/>
    </row>
    <row r="147" spans="1:6" s="74" customFormat="1" x14ac:dyDescent="0.25">
      <c r="A147" s="70"/>
      <c r="B147" s="77" t="s">
        <v>144</v>
      </c>
      <c r="C147" s="78">
        <v>2469.4</v>
      </c>
      <c r="D147" s="75"/>
      <c r="E147" s="79"/>
      <c r="F147" s="75"/>
    </row>
    <row r="148" spans="1:6" s="74" customFormat="1" x14ac:dyDescent="0.25">
      <c r="A148" s="70"/>
      <c r="B148" s="77" t="s">
        <v>145</v>
      </c>
      <c r="C148" s="78">
        <v>5297.93</v>
      </c>
      <c r="D148" s="75"/>
      <c r="E148" s="79"/>
      <c r="F148" s="75"/>
    </row>
    <row r="149" spans="1:6" s="74" customFormat="1" x14ac:dyDescent="0.25">
      <c r="A149" s="70"/>
      <c r="B149" s="77" t="s">
        <v>146</v>
      </c>
      <c r="C149" s="78">
        <v>4516.7</v>
      </c>
      <c r="D149" s="75"/>
      <c r="E149" s="79"/>
      <c r="F149" s="75"/>
    </row>
    <row r="150" spans="1:6" s="74" customFormat="1" x14ac:dyDescent="0.25">
      <c r="A150" s="70"/>
      <c r="B150" s="77" t="s">
        <v>150</v>
      </c>
      <c r="C150" s="78">
        <v>31924.9</v>
      </c>
      <c r="D150" s="75"/>
      <c r="E150" s="79"/>
      <c r="F150" s="75"/>
    </row>
    <row r="151" spans="1:6" s="74" customFormat="1" x14ac:dyDescent="0.25">
      <c r="A151" s="70"/>
      <c r="B151" s="77" t="s">
        <v>151</v>
      </c>
      <c r="C151" s="78">
        <v>12824.8</v>
      </c>
      <c r="D151" s="75"/>
      <c r="E151" s="79"/>
      <c r="F151" s="75"/>
    </row>
    <row r="152" spans="1:6" s="74" customFormat="1" x14ac:dyDescent="0.25">
      <c r="A152" s="70"/>
      <c r="B152" s="71" t="s">
        <v>149</v>
      </c>
      <c r="C152" s="89">
        <f>C131+C142-C129</f>
        <v>39539.059566666838</v>
      </c>
      <c r="D152" s="75"/>
      <c r="E152" s="75"/>
      <c r="F152" s="75"/>
    </row>
    <row r="153" spans="1:6" s="80" customFormat="1" x14ac:dyDescent="0.25">
      <c r="A153" s="70"/>
      <c r="B153" s="71" t="s">
        <v>148</v>
      </c>
      <c r="C153" s="89">
        <f>C5+C152</f>
        <v>1100052.8911466671</v>
      </c>
    </row>
    <row r="154" spans="1:6" s="80" customFormat="1" x14ac:dyDescent="0.25">
      <c r="A154" s="96"/>
      <c r="B154" s="96"/>
      <c r="C154" s="96"/>
    </row>
    <row r="155" spans="1:6" s="81" customFormat="1" x14ac:dyDescent="0.25">
      <c r="A155" s="95"/>
      <c r="B155" s="95"/>
      <c r="C155" s="95"/>
    </row>
    <row r="156" spans="1:6" s="85" customFormat="1" x14ac:dyDescent="0.25">
      <c r="A156" s="82"/>
      <c r="B156" s="83"/>
      <c r="C156" s="84"/>
    </row>
    <row r="157" spans="1:6" s="85" customFormat="1" x14ac:dyDescent="0.25">
      <c r="A157" s="82"/>
      <c r="B157" s="83"/>
      <c r="C157" s="84"/>
    </row>
    <row r="158" spans="1:6" s="88" customFormat="1" ht="15" x14ac:dyDescent="0.25">
      <c r="A158" s="86"/>
      <c r="B158" s="87"/>
    </row>
    <row r="159" spans="1:6" s="88" customFormat="1" ht="15" x14ac:dyDescent="0.25">
      <c r="A159" s="86"/>
      <c r="B159" s="87"/>
    </row>
    <row r="160" spans="1:6" s="88" customFormat="1" ht="15" x14ac:dyDescent="0.25">
      <c r="A160" s="86"/>
      <c r="B160" s="87"/>
    </row>
    <row r="161" spans="1:2" s="88" customFormat="1" ht="15" x14ac:dyDescent="0.25">
      <c r="A161" s="86"/>
      <c r="B161" s="87"/>
    </row>
    <row r="162" spans="1:2" s="88" customFormat="1" ht="15" x14ac:dyDescent="0.25">
      <c r="A162" s="86"/>
      <c r="B162" s="87"/>
    </row>
  </sheetData>
  <mergeCells count="5">
    <mergeCell ref="A1:B1"/>
    <mergeCell ref="A155:C155"/>
    <mergeCell ref="A2:B2"/>
    <mergeCell ref="A3:B3"/>
    <mergeCell ref="A154:C154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2025-02-03T03:51:54Z</dcterms:created>
  <dcterms:modified xsi:type="dcterms:W3CDTF">2025-03-11T03:05:30Z</dcterms:modified>
</cp:coreProperties>
</file>