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Ленин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7" i="1" l="1"/>
  <c r="C183" i="1"/>
  <c r="C101" i="1"/>
  <c r="C86" i="1"/>
  <c r="C75" i="1"/>
  <c r="C68" i="1"/>
  <c r="C61" i="1"/>
  <c r="C51" i="1"/>
  <c r="C45" i="1"/>
  <c r="C186" i="1" s="1"/>
  <c r="C191" i="1" s="1"/>
  <c r="C192" i="1" s="1"/>
</calcChain>
</file>

<file path=xl/comments1.xml><?xml version="1.0" encoding="utf-8"?>
<comments xmlns="http://schemas.openxmlformats.org/spreadsheetml/2006/main">
  <authors>
    <author>NAV</author>
  </authors>
  <commentList>
    <comment ref="B11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Поверка 2-х теплосчетчиков в 2024 г.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<sst xmlns="http://schemas.openxmlformats.org/spreadsheetml/2006/main" count="210" uniqueCount="199">
  <si>
    <t>Общая площадь нежилых помещений</t>
  </si>
  <si>
    <t xml:space="preserve">Уборочная площадь элементов л/клеток </t>
  </si>
  <si>
    <t>стен</t>
  </si>
  <si>
    <t>потолка</t>
  </si>
  <si>
    <t>лестничные ограждения</t>
  </si>
  <si>
    <t>почтовые ящики, двери, лифт (стены, двери), радиаторы, черд.лестницы, подоконники</t>
  </si>
  <si>
    <t>Уборочная площадь нижних двух этажей</t>
  </si>
  <si>
    <t>Уборочная площадь выше второго этажа</t>
  </si>
  <si>
    <t>Площадь окон</t>
  </si>
  <si>
    <t>Площадь чердаков</t>
  </si>
  <si>
    <t>Уборочная площадь чердаков</t>
  </si>
  <si>
    <t>Площадь подвала</t>
  </si>
  <si>
    <t>Уборочная площадь подвала</t>
  </si>
  <si>
    <t>Убираемая площадь кровли</t>
  </si>
  <si>
    <t>Уборочная площадь площадь твердого покрытия</t>
  </si>
  <si>
    <t>бордюр</t>
  </si>
  <si>
    <t>отмостка   (99,5м*1м=99,5)</t>
  </si>
  <si>
    <t>крыльца</t>
  </si>
  <si>
    <t>площадки у подъезда</t>
  </si>
  <si>
    <t>контейнерная площадка</t>
  </si>
  <si>
    <t>ступени</t>
  </si>
  <si>
    <t>Механизированная уборка</t>
  </si>
  <si>
    <t>Уборочная площадь  покрытия после кошения</t>
  </si>
  <si>
    <t>Уборочная площадь газонов</t>
  </si>
  <si>
    <t>Количество урн</t>
  </si>
  <si>
    <t>Количество общедомовых приборов учета тепла</t>
  </si>
  <si>
    <t>Количество общедомовых приборов учета воды</t>
  </si>
  <si>
    <t>Количество общедомовых приборов учета электроэнергии</t>
  </si>
  <si>
    <t>Объем здания</t>
  </si>
  <si>
    <t>Количество лифтов</t>
  </si>
  <si>
    <t>Количество мусоропроводов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</si>
  <si>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</si>
  <si>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</si>
  <si>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3-х этажей</t>
  </si>
  <si>
    <t>Мытье лестничных площадок и маршей  выше 3-го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</si>
  <si>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</si>
  <si>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</si>
  <si>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</si>
  <si>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</si>
  <si>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</si>
  <si>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</si>
  <si>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</si>
  <si>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</si>
  <si>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</si>
  <si>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</si>
  <si>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</si>
  <si>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</si>
  <si>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</si>
  <si>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</si>
  <si>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</si>
  <si>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</si>
  <si>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</si>
  <si>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</si>
  <si>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</si>
  <si>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</si>
  <si>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</si>
  <si>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</si>
  <si>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</si>
  <si>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</si>
  <si>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</si>
  <si>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Подметание территории после кошения</t>
  </si>
  <si>
    <t>Сгребание травы после кошения</t>
  </si>
  <si>
    <t>7</t>
  </si>
  <si>
    <t>Уборка придомовой территории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</si>
  <si>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</si>
  <si>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</si>
  <si>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</si>
  <si>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</si>
  <si>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</si>
  <si>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</si>
  <si>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</si>
  <si>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</si>
  <si>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</si>
  <si>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</si>
  <si>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</si>
  <si>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</si>
  <si>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</si>
  <si>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</si>
  <si>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</si>
  <si>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</si>
  <si>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</si>
  <si>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</si>
  <si>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</si>
  <si>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</si>
  <si>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</si>
  <si>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</si>
  <si>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</si>
  <si>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</si>
  <si>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</si>
  <si>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</si>
  <si>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</si>
  <si>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</si>
  <si>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</si>
  <si>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</si>
  <si>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</si>
  <si>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 xml:space="preserve">Ершение кухонных (канализационных) стояков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</si>
  <si>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</si>
  <si>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</si>
  <si>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</si>
  <si>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</si>
  <si>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</si>
  <si>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</si>
  <si>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</si>
  <si>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</si>
  <si>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</si>
  <si>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</si>
  <si>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</si>
  <si>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</si>
  <si>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</si>
  <si>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</si>
  <si>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</si>
  <si>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</si>
  <si>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Поверка комплекта термопреобразователей</t>
  </si>
  <si>
    <t>18</t>
  </si>
  <si>
    <t xml:space="preserve"> Текущий ремонт (непредвиденные работы)</t>
  </si>
  <si>
    <t>Текущий ремонт электрооборудования</t>
  </si>
  <si>
    <t>установка настенного патрона в МОП (4 подъезд подвал)</t>
  </si>
  <si>
    <t>замена выключателя в схеме освещения подвала (4 подъезд)- пост кнопочный ПКЕ</t>
  </si>
  <si>
    <t>замена пакетного выключателя ПВ 2*40 (кв.№67)</t>
  </si>
  <si>
    <t>замена пакетного выключателя ПВ 2*40 (кв.№71)</t>
  </si>
  <si>
    <t>укрепелние ЩУРС (1 ый подъезд 7 этаж)</t>
  </si>
  <si>
    <t>установка светильников ЛУЧ 220С  в МОП (под козырьками 1-4пп) с прокладкой кабеля АВВГ-П 2*2,5 - 9 мп</t>
  </si>
  <si>
    <t>установка светильников ЛУЧ 220С  в МОП 4 подъезд 8 эт.</t>
  </si>
  <si>
    <t>закрытие ЩУРС в МОП</t>
  </si>
  <si>
    <t>Текущий ремонт систем ВиК</t>
  </si>
  <si>
    <t>устранение свища на стояке ГВС (кв.№7)</t>
  </si>
  <si>
    <t>устранение засора канализационного стояка Ду 50 мм (кв.№49,61)</t>
  </si>
  <si>
    <t xml:space="preserve">устранение засора канализационного стояка Ду 100 мм </t>
  </si>
  <si>
    <t>демонтаж ППР (для поверки) и установка катушек Ду 32мм в ИТП №2</t>
  </si>
  <si>
    <t>устранение засора канализационного коллектора Ду 100 мм (2 подъезд)</t>
  </si>
  <si>
    <t>устранение засора канализационного стояка Ду 50 мм (квартира№44)</t>
  </si>
  <si>
    <t>демонтаж ППР (для проверки) и установка катушек (ИТП №1)</t>
  </si>
  <si>
    <t>замена вентиля Ду 15 мм (поливочный водопровод 2 подъезд)</t>
  </si>
  <si>
    <t>замена сбросного вентииля на стояке ГВС (3 подъезд)</t>
  </si>
  <si>
    <t>устранение засора канализационного стояка Ду 50 мм (кв.№136)</t>
  </si>
  <si>
    <t>замена сбросного вентиля на стояке ХВС Ду 15мм (3 под. подвал)</t>
  </si>
  <si>
    <t>прочистка фановой трубы с кровли (кв.№ 30)</t>
  </si>
  <si>
    <t>установка хомута на стояке ХВС (подвал)</t>
  </si>
  <si>
    <t>устранение засора канализационного стояка Ду 50 мм (кв.№44)</t>
  </si>
  <si>
    <t>устранение засора канализационного стояка Ду 50 мм (кв.№16)</t>
  </si>
  <si>
    <t>устранение засора канализационного коллектора  Ду 100 мм ( 4 подъезд)</t>
  </si>
  <si>
    <t>замена вентиля Ду 25 мм с отжигом (3 подъезд)</t>
  </si>
  <si>
    <t>Текущий ремонт систем конструктивных элементов</t>
  </si>
  <si>
    <t>осмотр чердака на наличие течей с кровли 1-4пп</t>
  </si>
  <si>
    <t>слив воды из емкостей в чердачном помещении 3 под</t>
  </si>
  <si>
    <t>переустановка лотков в чердачном помещении</t>
  </si>
  <si>
    <t>закрытие окна (стеклопакет) 1 под 6 этаж</t>
  </si>
  <si>
    <t>очистка подъездных козырьков от снега и льда 1-4 пп</t>
  </si>
  <si>
    <t>осмотр чердака на наличие затеканий с кровли 1-4 пп</t>
  </si>
  <si>
    <t>переустановка лотка б/у 70*30см - 1 под</t>
  </si>
  <si>
    <t>установка новой емкости для сбора воды в месте течи с кровли- 1,3пп</t>
  </si>
  <si>
    <t>осмотр кровли 1-4 пп</t>
  </si>
  <si>
    <t>очистка по периметру ливневки от снега и льда 1 под</t>
  </si>
  <si>
    <t>ремонт шиберов в мусорокамере (1,2пп)  с устройством уголка50* 50*4  L=0,5м-2 шт</t>
  </si>
  <si>
    <t>осмотр чердака на наличие затеканий с кровли 1-4 пп (22.03.2024,03.04.2024)</t>
  </si>
  <si>
    <t>3,4пп- слив воды из емкостей</t>
  </si>
  <si>
    <t>очистка лотка от льда L=2,5м(22.03.2024)</t>
  </si>
  <si>
    <t>открытие продухов (06.05.2024)</t>
  </si>
  <si>
    <t>очистка чердака от мусора с выносом в контейнерную 1-4пп</t>
  </si>
  <si>
    <t>очистка кровли от мусора с выносом в контейнерную 1-4пп</t>
  </si>
  <si>
    <t>слив воды из емкостей - 2 под.</t>
  </si>
  <si>
    <t>ремонт межпанельных швов кв. 85</t>
  </si>
  <si>
    <t>смена колес на контейнерной тележке - 3 подъезд</t>
  </si>
  <si>
    <t>обработка чердачного помещения от насекомых (3,4пп) с рыхлением керамзита в чердачном помещении (по заявке жителей)</t>
  </si>
  <si>
    <t>ремонт крыльца 2 подъезда, заделка примыкания плиты крыльца к стене бруском</t>
  </si>
  <si>
    <t>ремонт крыльца 2 подъезда, заделка примыкания плиты крыльца к стене пеной монтажной</t>
  </si>
  <si>
    <t>1п- слив воды из емкостей</t>
  </si>
  <si>
    <t>привоз и выгрузка дресвы из автомобиля вручную (07.10.2024)</t>
  </si>
  <si>
    <t>закрытие и утепление продухов (09.10.2024)</t>
  </si>
  <si>
    <t>смена остекления оконной фрамуги 1 под 4 эт(09.10.2024)</t>
  </si>
  <si>
    <t>осмотр чердака на наличие течей с кровли 1-4пп (04.10.2024)</t>
  </si>
  <si>
    <t>слив воды из емкостей 1,2,3пп (04.10.2024)</t>
  </si>
  <si>
    <t>осмотр теплового контура на л/клетках и закрытие окон 1-4 пп (18.10.2024)</t>
  </si>
  <si>
    <t>замена наличника на тамбурных дверях 2,3пп</t>
  </si>
  <si>
    <t>установка металлического уголка 50*50 L 0,1мп на пороге дверной коробки</t>
  </si>
  <si>
    <t>слив воды из емкостей 2,3,4пп</t>
  </si>
  <si>
    <t>19</t>
  </si>
  <si>
    <t>Содержание антенн и запирающих устройств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</si>
  <si>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</si>
  <si>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</si>
  <si>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</si>
  <si>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ул.Ленина 12</t>
  </si>
  <si>
    <t xml:space="preserve">Отчет за 2024 г. </t>
  </si>
  <si>
    <t>Результат на 01.01.2024г.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</si>
  <si>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</si>
  <si>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</si>
  <si>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</t>
  </si>
  <si>
    <t>Поступило средств по нежилым помещениям</t>
  </si>
  <si>
    <t>Результат накоплением "+" - экономия "-" - перерасход</t>
  </si>
  <si>
    <t xml:space="preserve">   </t>
  </si>
  <si>
    <t>Результат за 2024 год "+" - экономия "-" - перерасход</t>
  </si>
  <si>
    <t>смена комплекта термометров сопротивления</t>
  </si>
  <si>
    <t>замена оконных блоков на л/клетках (11 штук)</t>
  </si>
  <si>
    <t>ПТО лифтов</t>
  </si>
  <si>
    <t>Ремонт теплосчетчика</t>
  </si>
  <si>
    <t>Поверка теплосчетчика после ремонтп</t>
  </si>
  <si>
    <t>Содержание помещений общего пользования</t>
  </si>
  <si>
    <t>2</t>
  </si>
  <si>
    <t>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</si>
</sst>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1" applyFont="1" applyFill="1" applyAlignment="1">
      <alignment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0" borderId="0" xfId="0" applyFont="1"/>
    <xf numFmtId="16" fontId="6" fillId="0" borderId="1" xfId="0" applyNumberFormat="1" applyFont="1" applyBorder="1" applyAlignment="1">
      <alignment wrapText="1"/>
    </xf>
    <xf numFmtId="49" fontId="6" fillId="0" borderId="2" xfId="0" applyNumberFormat="1" applyFont="1" applyBorder="1" applyAlignment="1"/>
    <xf numFmtId="49" fontId="6" fillId="0" borderId="1" xfId="0" applyNumberFormat="1" applyFont="1" applyBorder="1" applyAlignment="1"/>
    <xf numFmtId="49" fontId="6" fillId="0" borderId="3" xfId="0" applyNumberFormat="1" applyFont="1" applyBorder="1" applyAlignment="1"/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/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/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2" fontId="3" fillId="0" borderId="0" xfId="1" applyNumberFormat="1" applyFont="1"/>
    <xf numFmtId="0" fontId="3" fillId="0" borderId="0" xfId="0" applyFont="1" applyBorder="1" applyAlignment="1">
      <alignment vertical="center"/>
    </xf>
    <xf numFmtId="0" fontId="3" fillId="0" borderId="0" xfId="1" applyFont="1"/>
    <xf numFmtId="0" fontId="3" fillId="0" borderId="0" xfId="0" applyFont="1" applyBorder="1"/>
    <xf numFmtId="0" fontId="7" fillId="0" borderId="0" xfId="0" applyFont="1"/>
    <xf numFmtId="49" fontId="6" fillId="0" borderId="6" xfId="0" applyNumberFormat="1" applyFont="1" applyBorder="1" applyAlignment="1"/>
    <xf numFmtId="0" fontId="6" fillId="0" borderId="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9" fillId="0" borderId="12" xfId="0" applyFont="1" applyBorder="1"/>
    <xf numFmtId="0" fontId="10" fillId="0" borderId="0" xfId="0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0" fontId="6" fillId="0" borderId="9" xfId="1" applyFont="1" applyBorder="1" applyAlignment="1">
      <alignment horizontal="center" wrapText="1"/>
    </xf>
    <xf numFmtId="0" fontId="8" fillId="0" borderId="13" xfId="0" applyFont="1" applyFill="1" applyBorder="1" applyAlignment="1">
      <alignment vertical="center" wrapText="1"/>
    </xf>
    <xf numFmtId="0" fontId="6" fillId="0" borderId="14" xfId="0" applyFont="1" applyFill="1" applyBorder="1"/>
    <xf numFmtId="0" fontId="3" fillId="0" borderId="15" xfId="0" applyFont="1" applyBorder="1" applyAlignment="1"/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left" wrapText="1"/>
    </xf>
    <xf numFmtId="0" fontId="3" fillId="0" borderId="16" xfId="0" applyFont="1" applyBorder="1" applyAlignment="1"/>
    <xf numFmtId="0" fontId="3" fillId="0" borderId="15" xfId="0" applyFont="1" applyBorder="1" applyAlignment="1">
      <alignment wrapText="1"/>
    </xf>
    <xf numFmtId="0" fontId="3" fillId="0" borderId="16" xfId="0" applyFont="1" applyBorder="1"/>
    <xf numFmtId="0" fontId="3" fillId="0" borderId="17" xfId="0" applyFont="1" applyBorder="1"/>
    <xf numFmtId="0" fontId="3" fillId="0" borderId="14" xfId="0" applyFont="1" applyBorder="1" applyAlignment="1"/>
    <xf numFmtId="0" fontId="3" fillId="0" borderId="17" xfId="0" applyFont="1" applyBorder="1" applyAlignment="1">
      <alignment wrapText="1"/>
    </xf>
    <xf numFmtId="0" fontId="6" fillId="0" borderId="14" xfId="0" applyFont="1" applyBorder="1"/>
    <xf numFmtId="0" fontId="6" fillId="0" borderId="14" xfId="0" applyFont="1" applyBorder="1" applyAlignment="1"/>
    <xf numFmtId="0" fontId="3" fillId="0" borderId="17" xfId="0" applyFont="1" applyBorder="1" applyAlignment="1"/>
    <xf numFmtId="0" fontId="6" fillId="0" borderId="14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5" xfId="0" applyFont="1" applyBorder="1"/>
    <xf numFmtId="0" fontId="3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13" xfId="0" applyFont="1" applyBorder="1" applyAlignment="1"/>
    <xf numFmtId="0" fontId="3" fillId="0" borderId="18" xfId="0" applyFont="1" applyBorder="1"/>
    <xf numFmtId="0" fontId="3" fillId="0" borderId="19" xfId="0" applyFont="1" applyBorder="1" applyAlignment="1"/>
    <xf numFmtId="0" fontId="6" fillId="0" borderId="21" xfId="0" applyFont="1" applyBorder="1" applyAlignment="1"/>
    <xf numFmtId="0" fontId="6" fillId="0" borderId="15" xfId="1" applyFont="1" applyBorder="1" applyAlignment="1">
      <alignment wrapText="1"/>
    </xf>
    <xf numFmtId="0" fontId="6" fillId="0" borderId="16" xfId="1" applyFont="1" applyBorder="1" applyAlignment="1">
      <alignment wrapText="1"/>
    </xf>
    <xf numFmtId="0" fontId="6" fillId="0" borderId="19" xfId="1" applyFont="1" applyBorder="1" applyAlignment="1">
      <alignment wrapText="1"/>
    </xf>
    <xf numFmtId="2" fontId="6" fillId="0" borderId="22" xfId="0" applyNumberFormat="1" applyFont="1" applyFill="1" applyBorder="1" applyAlignment="1">
      <alignment vertical="center" wrapText="1"/>
    </xf>
    <xf numFmtId="0" fontId="3" fillId="0" borderId="23" xfId="0" applyFont="1" applyFill="1" applyBorder="1"/>
    <xf numFmtId="0" fontId="9" fillId="0" borderId="24" xfId="0" applyFont="1" applyBorder="1"/>
    <xf numFmtId="2" fontId="3" fillId="0" borderId="25" xfId="0" applyNumberFormat="1" applyFont="1" applyFill="1" applyBorder="1" applyAlignment="1">
      <alignment horizontal="right" wrapText="1"/>
    </xf>
    <xf numFmtId="2" fontId="6" fillId="0" borderId="26" xfId="0" applyNumberFormat="1" applyFont="1" applyFill="1" applyBorder="1"/>
    <xf numFmtId="0" fontId="3" fillId="0" borderId="23" xfId="0" applyFont="1" applyFill="1" applyBorder="1" applyAlignment="1"/>
    <xf numFmtId="2" fontId="3" fillId="0" borderId="26" xfId="0" applyNumberFormat="1" applyFont="1" applyFill="1" applyBorder="1"/>
    <xf numFmtId="2" fontId="6" fillId="0" borderId="23" xfId="0" applyNumberFormat="1" applyFont="1" applyFill="1" applyBorder="1"/>
    <xf numFmtId="0" fontId="6" fillId="0" borderId="23" xfId="0" applyFont="1" applyFill="1" applyBorder="1" applyAlignment="1"/>
    <xf numFmtId="2" fontId="6" fillId="0" borderId="26" xfId="0" applyNumberFormat="1" applyFont="1" applyFill="1" applyBorder="1" applyAlignment="1"/>
    <xf numFmtId="2" fontId="6" fillId="0" borderId="23" xfId="0" applyNumberFormat="1" applyFont="1" applyFill="1" applyBorder="1" applyAlignment="1">
      <alignment horizontal="right" wrapText="1"/>
    </xf>
    <xf numFmtId="2" fontId="6" fillId="0" borderId="25" xfId="0" applyNumberFormat="1" applyFont="1" applyFill="1" applyBorder="1" applyAlignment="1">
      <alignment horizontal="right" wrapText="1"/>
    </xf>
    <xf numFmtId="2" fontId="6" fillId="0" borderId="27" xfId="0" applyNumberFormat="1" applyFont="1" applyFill="1" applyBorder="1"/>
    <xf numFmtId="2" fontId="6" fillId="0" borderId="24" xfId="0" applyNumberFormat="1" applyFont="1" applyFill="1" applyBorder="1" applyAlignment="1">
      <alignment horizontal="right" wrapText="1"/>
    </xf>
    <xf numFmtId="2" fontId="3" fillId="0" borderId="24" xfId="0" applyNumberFormat="1" applyFont="1" applyFill="1" applyBorder="1" applyAlignment="1">
      <alignment horizontal="right" wrapText="1"/>
    </xf>
    <xf numFmtId="0" fontId="6" fillId="0" borderId="22" xfId="0" applyFont="1" applyFill="1" applyBorder="1" applyAlignment="1"/>
    <xf numFmtId="2" fontId="3" fillId="0" borderId="28" xfId="0" applyNumberFormat="1" applyFont="1" applyFill="1" applyBorder="1" applyAlignment="1">
      <alignment horizontal="right" wrapText="1"/>
    </xf>
    <xf numFmtId="2" fontId="6" fillId="0" borderId="27" xfId="0" applyNumberFormat="1" applyFont="1" applyFill="1" applyBorder="1" applyAlignment="1"/>
    <xf numFmtId="164" fontId="6" fillId="0" borderId="23" xfId="2" applyNumberFormat="1" applyFont="1" applyFill="1" applyBorder="1"/>
    <xf numFmtId="2" fontId="6" fillId="0" borderId="25" xfId="2" applyNumberFormat="1" applyFont="1" applyFill="1" applyBorder="1" applyAlignment="1">
      <alignment wrapText="1"/>
    </xf>
    <xf numFmtId="2" fontId="6" fillId="0" borderId="29" xfId="2" applyNumberFormat="1" applyFont="1" applyFill="1" applyBorder="1" applyAlignment="1">
      <alignment wrapText="1"/>
    </xf>
    <xf numFmtId="2" fontId="6" fillId="0" borderId="29" xfId="2" applyNumberFormat="1" applyFont="1" applyBorder="1" applyAlignment="1">
      <alignment wrapText="1"/>
    </xf>
    <xf numFmtId="2" fontId="6" fillId="0" borderId="27" xfId="2" applyNumberFormat="1" applyFont="1" applyBorder="1" applyAlignment="1">
      <alignment wrapText="1"/>
    </xf>
    <xf numFmtId="0" fontId="6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7"/>
  <sheetViews>
    <sheetView tabSelected="1" topLeftCell="A180" workbookViewId="0">
      <selection activeCell="C192" sqref="C192"/>
    </sheetView>
  </sheetViews>
  <sheetFormatPr defaultColWidth="8.140625" defaultRowHeight="15.75" x14ac:dyDescent="0.25"/>
  <cols>
    <col min="1" max="1" width="4.85546875" style="6" customWidth="1"/>
    <col min="2" max="2" width="78.5703125" style="6" customWidth="1"/>
    <col min="3" max="3" width="15.85546875" style="6" customWidth="1"/>
    <col min="4" max="198" width="10.85546875" style="6" customWidth="1"/>
    <col min="199" max="199" width="4.85546875" style="6" customWidth="1"/>
    <col min="200" max="200" width="40.42578125" style="6" customWidth="1"/>
    <col min="201" max="201" width="8.85546875" style="6" customWidth="1"/>
    <col min="202" max="202" width="6.85546875" style="6" customWidth="1"/>
    <col min="203" max="203" width="7.140625" style="6" customWidth="1"/>
    <col min="204" max="204" width="5.7109375" style="6" customWidth="1"/>
    <col min="205" max="205" width="6.42578125" style="6" customWidth="1"/>
    <col min="206" max="206" width="13.140625" style="6" customWidth="1"/>
    <col min="207" max="209" width="7.7109375" style="6" customWidth="1"/>
    <col min="210" max="250" width="10.85546875" style="6" customWidth="1"/>
    <col min="251" max="251" width="9" style="6" customWidth="1"/>
    <col min="252" max="253" width="7.7109375" style="6" customWidth="1"/>
    <col min="254" max="254" width="13" style="6" customWidth="1"/>
    <col min="255" max="255" width="7.7109375" style="6" customWidth="1"/>
    <col min="256" max="16384" width="8.140625" style="6"/>
  </cols>
  <sheetData>
    <row r="1" spans="1:3" s="2" customFormat="1" x14ac:dyDescent="0.25">
      <c r="A1" s="88" t="s">
        <v>182</v>
      </c>
      <c r="B1" s="88"/>
      <c r="C1" s="1"/>
    </row>
    <row r="2" spans="1:3" s="2" customFormat="1" x14ac:dyDescent="0.25">
      <c r="A2" s="88" t="s">
        <v>180</v>
      </c>
      <c r="B2" s="88"/>
      <c r="C2" s="1"/>
    </row>
    <row r="3" spans="1:3" s="2" customFormat="1" x14ac:dyDescent="0.25">
      <c r="A3" s="88" t="s">
        <v>181</v>
      </c>
      <c r="B3" s="88"/>
      <c r="C3" s="1"/>
    </row>
    <row r="4" spans="1:3" s="5" customFormat="1" ht="16.5" thickBot="1" x14ac:dyDescent="0.3">
      <c r="A4" s="3"/>
      <c r="B4" s="4"/>
      <c r="C4" s="4"/>
    </row>
    <row r="5" spans="1:3" s="5" customFormat="1" ht="16.5" thickBot="1" x14ac:dyDescent="0.3">
      <c r="A5" s="30"/>
      <c r="B5" s="38" t="s">
        <v>183</v>
      </c>
      <c r="C5" s="65">
        <v>441461.69355000043</v>
      </c>
    </row>
    <row r="6" spans="1:3" ht="16.5" thickBot="1" x14ac:dyDescent="0.3">
      <c r="A6" s="29">
        <v>1</v>
      </c>
      <c r="B6" s="39" t="s">
        <v>196</v>
      </c>
      <c r="C6" s="66"/>
    </row>
    <row r="7" spans="1:3" hidden="1" x14ac:dyDescent="0.25">
      <c r="A7" s="31">
        <v>2</v>
      </c>
      <c r="B7" s="40" t="s">
        <v>0</v>
      </c>
      <c r="C7" s="67"/>
    </row>
    <row r="8" spans="1:3" ht="15.75" hidden="1" customHeight="1" thickBot="1" x14ac:dyDescent="0.3">
      <c r="A8" s="32">
        <v>3</v>
      </c>
      <c r="B8" s="41" t="s">
        <v>1</v>
      </c>
      <c r="C8" s="67"/>
    </row>
    <row r="9" spans="1:3" hidden="1" x14ac:dyDescent="0.25">
      <c r="A9" s="32"/>
      <c r="B9" s="41" t="s">
        <v>2</v>
      </c>
      <c r="C9" s="67"/>
    </row>
    <row r="10" spans="1:3" hidden="1" x14ac:dyDescent="0.25">
      <c r="A10" s="32"/>
      <c r="B10" s="41" t="s">
        <v>3</v>
      </c>
      <c r="C10" s="67"/>
    </row>
    <row r="11" spans="1:3" hidden="1" x14ac:dyDescent="0.25">
      <c r="A11" s="32"/>
      <c r="B11" s="41" t="s">
        <v>4</v>
      </c>
      <c r="C11" s="67"/>
    </row>
    <row r="12" spans="1:3" ht="15.75" hidden="1" customHeight="1" thickBot="1" x14ac:dyDescent="0.3">
      <c r="A12" s="32"/>
      <c r="B12" s="42" t="s">
        <v>5</v>
      </c>
      <c r="C12" s="67"/>
    </row>
    <row r="13" spans="1:3" ht="15.75" hidden="1" customHeight="1" thickBot="1" x14ac:dyDescent="0.3">
      <c r="A13" s="32">
        <v>4</v>
      </c>
      <c r="B13" s="43" t="s">
        <v>6</v>
      </c>
      <c r="C13" s="67"/>
    </row>
    <row r="14" spans="1:3" hidden="1" x14ac:dyDescent="0.25">
      <c r="A14" s="32">
        <v>5</v>
      </c>
      <c r="B14" s="43" t="s">
        <v>7</v>
      </c>
      <c r="C14" s="67"/>
    </row>
    <row r="15" spans="1:3" ht="15.75" hidden="1" customHeight="1" thickBot="1" x14ac:dyDescent="0.3">
      <c r="A15" s="32">
        <v>6</v>
      </c>
      <c r="B15" s="43" t="s">
        <v>8</v>
      </c>
      <c r="C15" s="67"/>
    </row>
    <row r="16" spans="1:3" ht="15.75" hidden="1" customHeight="1" thickBot="1" x14ac:dyDescent="0.3">
      <c r="A16" s="32">
        <v>7</v>
      </c>
      <c r="B16" s="43" t="s">
        <v>9</v>
      </c>
      <c r="C16" s="67"/>
    </row>
    <row r="17" spans="1:3" ht="15.75" hidden="1" customHeight="1" thickBot="1" x14ac:dyDescent="0.3">
      <c r="A17" s="32"/>
      <c r="B17" s="43" t="s">
        <v>10</v>
      </c>
      <c r="C17" s="67"/>
    </row>
    <row r="18" spans="1:3" hidden="1" x14ac:dyDescent="0.25">
      <c r="A18" s="32">
        <v>8</v>
      </c>
      <c r="B18" s="43" t="s">
        <v>11</v>
      </c>
      <c r="C18" s="67"/>
    </row>
    <row r="19" spans="1:3" ht="15.75" hidden="1" customHeight="1" thickBot="1" x14ac:dyDescent="0.3">
      <c r="A19" s="32"/>
      <c r="B19" s="43" t="s">
        <v>12</v>
      </c>
      <c r="C19" s="67"/>
    </row>
    <row r="20" spans="1:3" ht="15.75" hidden="1" customHeight="1" thickBot="1" x14ac:dyDescent="0.3">
      <c r="A20" s="32">
        <v>9</v>
      </c>
      <c r="B20" s="43" t="s">
        <v>13</v>
      </c>
      <c r="C20" s="67"/>
    </row>
    <row r="21" spans="1:3" ht="15.75" hidden="1" customHeight="1" thickBot="1" x14ac:dyDescent="0.3">
      <c r="A21" s="32">
        <v>10</v>
      </c>
      <c r="B21" s="43" t="s">
        <v>14</v>
      </c>
      <c r="C21" s="67"/>
    </row>
    <row r="22" spans="1:3" hidden="1" x14ac:dyDescent="0.25">
      <c r="A22" s="32"/>
      <c r="B22" s="43" t="s">
        <v>15</v>
      </c>
      <c r="C22" s="67"/>
    </row>
    <row r="23" spans="1:3" hidden="1" x14ac:dyDescent="0.25">
      <c r="A23" s="32"/>
      <c r="B23" s="43" t="s">
        <v>16</v>
      </c>
      <c r="C23" s="67"/>
    </row>
    <row r="24" spans="1:3" hidden="1" x14ac:dyDescent="0.25">
      <c r="A24" s="32"/>
      <c r="B24" s="43" t="s">
        <v>17</v>
      </c>
      <c r="C24" s="67"/>
    </row>
    <row r="25" spans="1:3" ht="15.75" hidden="1" customHeight="1" thickBot="1" x14ac:dyDescent="0.3">
      <c r="A25" s="32"/>
      <c r="B25" s="43" t="s">
        <v>18</v>
      </c>
      <c r="C25" s="67"/>
    </row>
    <row r="26" spans="1:3" hidden="1" x14ac:dyDescent="0.25">
      <c r="A26" s="32"/>
      <c r="B26" s="43" t="s">
        <v>19</v>
      </c>
      <c r="C26" s="67"/>
    </row>
    <row r="27" spans="1:3" hidden="1" x14ac:dyDescent="0.25">
      <c r="A27" s="32"/>
      <c r="B27" s="43" t="s">
        <v>20</v>
      </c>
      <c r="C27" s="67"/>
    </row>
    <row r="28" spans="1:3" hidden="1" x14ac:dyDescent="0.25">
      <c r="A28" s="32">
        <v>11</v>
      </c>
      <c r="B28" s="43" t="s">
        <v>21</v>
      </c>
      <c r="C28" s="67"/>
    </row>
    <row r="29" spans="1:3" hidden="1" x14ac:dyDescent="0.25">
      <c r="A29" s="32">
        <v>12</v>
      </c>
      <c r="B29" s="43" t="s">
        <v>22</v>
      </c>
      <c r="C29" s="67"/>
    </row>
    <row r="30" spans="1:3" ht="15.75" hidden="1" customHeight="1" thickBot="1" x14ac:dyDescent="0.3">
      <c r="A30" s="32">
        <v>13</v>
      </c>
      <c r="B30" s="43" t="s">
        <v>23</v>
      </c>
      <c r="C30" s="67"/>
    </row>
    <row r="31" spans="1:3" hidden="1" x14ac:dyDescent="0.25">
      <c r="A31" s="32">
        <v>13</v>
      </c>
      <c r="B31" s="43" t="s">
        <v>24</v>
      </c>
      <c r="C31" s="67"/>
    </row>
    <row r="32" spans="1:3" hidden="1" x14ac:dyDescent="0.25">
      <c r="A32" s="32">
        <v>14</v>
      </c>
      <c r="B32" s="43" t="s">
        <v>25</v>
      </c>
      <c r="C32" s="67"/>
    </row>
    <row r="33" spans="1:3" hidden="1" x14ac:dyDescent="0.25">
      <c r="A33" s="32">
        <v>15</v>
      </c>
      <c r="B33" s="43" t="s">
        <v>26</v>
      </c>
      <c r="C33" s="67"/>
    </row>
    <row r="34" spans="1:3" ht="15.75" hidden="1" customHeight="1" thickBot="1" x14ac:dyDescent="0.3">
      <c r="A34" s="32">
        <v>16</v>
      </c>
      <c r="B34" s="43" t="s">
        <v>27</v>
      </c>
      <c r="C34" s="67"/>
    </row>
    <row r="35" spans="1:3" hidden="1" x14ac:dyDescent="0.25">
      <c r="A35" s="32">
        <v>17</v>
      </c>
      <c r="B35" s="43" t="s">
        <v>28</v>
      </c>
      <c r="C35" s="67"/>
    </row>
    <row r="36" spans="1:3" hidden="1" x14ac:dyDescent="0.25">
      <c r="A36" s="32">
        <v>18</v>
      </c>
      <c r="B36" s="43" t="s">
        <v>29</v>
      </c>
      <c r="C36" s="67"/>
    </row>
    <row r="37" spans="1:3" hidden="1" x14ac:dyDescent="0.25">
      <c r="A37" s="32">
        <v>19</v>
      </c>
      <c r="B37" s="43" t="s">
        <v>30</v>
      </c>
      <c r="C37" s="67"/>
    </row>
    <row r="38" spans="1:3" hidden="1" x14ac:dyDescent="0.25">
      <c r="A38" s="33"/>
      <c r="B38" s="34"/>
      <c r="C38" s="67"/>
    </row>
    <row r="39" spans="1:3" x14ac:dyDescent="0.25">
      <c r="A39" s="7"/>
      <c r="B39" s="44" t="s">
        <v>31</v>
      </c>
      <c r="C39" s="68">
        <v>61717.448000000004</v>
      </c>
    </row>
    <row r="40" spans="1:3" x14ac:dyDescent="0.25">
      <c r="A40" s="8"/>
      <c r="B40" s="41" t="s">
        <v>32</v>
      </c>
      <c r="C40" s="68">
        <v>102529.15200000002</v>
      </c>
    </row>
    <row r="41" spans="1:3" x14ac:dyDescent="0.25">
      <c r="A41" s="8"/>
      <c r="B41" s="41" t="s">
        <v>33</v>
      </c>
      <c r="C41" s="68">
        <v>39092.351999999999</v>
      </c>
    </row>
    <row r="42" spans="1:3" x14ac:dyDescent="0.25">
      <c r="A42" s="8"/>
      <c r="B42" s="41" t="s">
        <v>34</v>
      </c>
      <c r="C42" s="68">
        <v>119854.68</v>
      </c>
    </row>
    <row r="43" spans="1:3" ht="12.75" customHeight="1" x14ac:dyDescent="0.25">
      <c r="A43" s="9"/>
      <c r="B43" s="44" t="s">
        <v>35</v>
      </c>
      <c r="C43" s="68">
        <v>24169.484</v>
      </c>
    </row>
    <row r="44" spans="1:3" x14ac:dyDescent="0.25">
      <c r="A44" s="8"/>
      <c r="B44" s="45" t="s">
        <v>36</v>
      </c>
      <c r="C44" s="68">
        <v>2380.3819999999996</v>
      </c>
    </row>
    <row r="45" spans="1:3" ht="16.5" thickBot="1" x14ac:dyDescent="0.3">
      <c r="A45" s="10"/>
      <c r="B45" s="46" t="s">
        <v>37</v>
      </c>
      <c r="C45" s="69">
        <f>SUM(C39:C44)</f>
        <v>349743.49800000002</v>
      </c>
    </row>
    <row r="46" spans="1:3" ht="16.5" thickBot="1" x14ac:dyDescent="0.3">
      <c r="A46" s="11" t="s">
        <v>197</v>
      </c>
      <c r="B46" s="47" t="s">
        <v>39</v>
      </c>
      <c r="C46" s="70"/>
    </row>
    <row r="47" spans="1:3" ht="12.75" customHeight="1" x14ac:dyDescent="0.25">
      <c r="A47" s="9"/>
      <c r="B47" s="44" t="s">
        <v>40</v>
      </c>
      <c r="C47" s="68">
        <v>4889.8459999999995</v>
      </c>
    </row>
    <row r="48" spans="1:3" ht="14.25" customHeight="1" x14ac:dyDescent="0.25">
      <c r="A48" s="8"/>
      <c r="B48" s="41" t="s">
        <v>41</v>
      </c>
      <c r="C48" s="68">
        <v>0</v>
      </c>
    </row>
    <row r="49" spans="1:3" ht="15" customHeight="1" x14ac:dyDescent="0.25">
      <c r="A49" s="10"/>
      <c r="B49" s="48" t="s">
        <v>42</v>
      </c>
      <c r="C49" s="68">
        <v>6615.674</v>
      </c>
    </row>
    <row r="50" spans="1:3" x14ac:dyDescent="0.25">
      <c r="A50" s="10"/>
      <c r="B50" s="46" t="s">
        <v>43</v>
      </c>
      <c r="C50" s="71">
        <v>0</v>
      </c>
    </row>
    <row r="51" spans="1:3" ht="16.5" thickBot="1" x14ac:dyDescent="0.3">
      <c r="A51" s="12"/>
      <c r="B51" s="46" t="s">
        <v>37</v>
      </c>
      <c r="C51" s="69">
        <f>SUM(C47:C50)</f>
        <v>11505.52</v>
      </c>
    </row>
    <row r="52" spans="1:3" ht="16.5" thickBot="1" x14ac:dyDescent="0.3">
      <c r="A52" s="11" t="s">
        <v>38</v>
      </c>
      <c r="B52" s="49" t="s">
        <v>45</v>
      </c>
      <c r="C52" s="72">
        <v>280800</v>
      </c>
    </row>
    <row r="53" spans="1:3" ht="16.5" thickBot="1" x14ac:dyDescent="0.3">
      <c r="A53" s="11" t="s">
        <v>198</v>
      </c>
      <c r="B53" s="49" t="s">
        <v>193</v>
      </c>
      <c r="C53" s="72">
        <v>18740</v>
      </c>
    </row>
    <row r="54" spans="1:3" ht="16.5" thickBot="1" x14ac:dyDescent="0.3">
      <c r="A54" s="13" t="s">
        <v>44</v>
      </c>
      <c r="B54" s="50" t="s">
        <v>47</v>
      </c>
      <c r="C54" s="73"/>
    </row>
    <row r="55" spans="1:3" x14ac:dyDescent="0.25">
      <c r="A55" s="9"/>
      <c r="B55" s="40" t="s">
        <v>48</v>
      </c>
      <c r="C55" s="68">
        <v>10201.799999999999</v>
      </c>
    </row>
    <row r="56" spans="1:3" x14ac:dyDescent="0.25">
      <c r="A56" s="9"/>
      <c r="B56" s="43" t="s">
        <v>49</v>
      </c>
      <c r="C56" s="68">
        <v>12409.280000000002</v>
      </c>
    </row>
    <row r="57" spans="1:3" x14ac:dyDescent="0.25">
      <c r="A57" s="9"/>
      <c r="B57" s="43" t="s">
        <v>50</v>
      </c>
      <c r="C57" s="68">
        <v>39409.011599999998</v>
      </c>
    </row>
    <row r="58" spans="1:3" x14ac:dyDescent="0.25">
      <c r="A58" s="9"/>
      <c r="B58" s="43" t="s">
        <v>51</v>
      </c>
      <c r="C58" s="68">
        <v>0</v>
      </c>
    </row>
    <row r="59" spans="1:3" x14ac:dyDescent="0.25">
      <c r="A59" s="9"/>
      <c r="B59" s="43" t="s">
        <v>52</v>
      </c>
      <c r="C59" s="68">
        <v>0</v>
      </c>
    </row>
    <row r="60" spans="1:3" x14ac:dyDescent="0.25">
      <c r="A60" s="14"/>
      <c r="B60" s="51" t="s">
        <v>53</v>
      </c>
      <c r="C60" s="68">
        <v>355.56</v>
      </c>
    </row>
    <row r="61" spans="1:3" ht="16.5" thickBot="1" x14ac:dyDescent="0.3">
      <c r="A61" s="10"/>
      <c r="B61" s="51" t="s">
        <v>54</v>
      </c>
      <c r="C61" s="74">
        <f>SUM(C55:C60)</f>
        <v>62375.651599999997</v>
      </c>
    </row>
    <row r="62" spans="1:3" ht="16.5" thickBot="1" x14ac:dyDescent="0.3">
      <c r="A62" s="13" t="s">
        <v>46</v>
      </c>
      <c r="B62" s="50" t="s">
        <v>56</v>
      </c>
      <c r="C62" s="73"/>
    </row>
    <row r="63" spans="1:3" ht="31.5" customHeight="1" x14ac:dyDescent="0.25">
      <c r="A63" s="9"/>
      <c r="B63" s="44" t="s">
        <v>57</v>
      </c>
      <c r="C63" s="68">
        <v>15115.289999999997</v>
      </c>
    </row>
    <row r="64" spans="1:3" ht="21" customHeight="1" x14ac:dyDescent="0.25">
      <c r="A64" s="8"/>
      <c r="B64" s="41" t="s">
        <v>58</v>
      </c>
      <c r="C64" s="68">
        <v>59429.789999999994</v>
      </c>
    </row>
    <row r="65" spans="1:3" ht="16.5" customHeight="1" x14ac:dyDescent="0.25">
      <c r="A65" s="8"/>
      <c r="B65" s="41" t="s">
        <v>59</v>
      </c>
      <c r="C65" s="68">
        <v>70597.631999999998</v>
      </c>
    </row>
    <row r="66" spans="1:3" x14ac:dyDescent="0.25">
      <c r="A66" s="10"/>
      <c r="B66" s="46" t="s">
        <v>60</v>
      </c>
      <c r="C66" s="68">
        <v>368.77599999999995</v>
      </c>
    </row>
    <row r="67" spans="1:3" x14ac:dyDescent="0.25">
      <c r="A67" s="10"/>
      <c r="B67" s="46" t="s">
        <v>61</v>
      </c>
      <c r="C67" s="68">
        <v>4688.3679999999995</v>
      </c>
    </row>
    <row r="68" spans="1:3" ht="16.5" thickBot="1" x14ac:dyDescent="0.3">
      <c r="A68" s="10"/>
      <c r="B68" s="46" t="s">
        <v>37</v>
      </c>
      <c r="C68" s="69">
        <f>SUM(C63:C67)</f>
        <v>150199.856</v>
      </c>
    </row>
    <row r="69" spans="1:3" ht="16.5" thickBot="1" x14ac:dyDescent="0.3">
      <c r="A69" s="13" t="s">
        <v>55</v>
      </c>
      <c r="B69" s="50" t="s">
        <v>63</v>
      </c>
      <c r="C69" s="73"/>
    </row>
    <row r="70" spans="1:3" ht="35.25" customHeight="1" x14ac:dyDescent="0.25">
      <c r="A70" s="15"/>
      <c r="B70" s="41" t="s">
        <v>64</v>
      </c>
      <c r="C70" s="68">
        <v>72973.040000000008</v>
      </c>
    </row>
    <row r="71" spans="1:3" ht="30.75" customHeight="1" x14ac:dyDescent="0.25">
      <c r="A71" s="15"/>
      <c r="B71" s="41" t="s">
        <v>65</v>
      </c>
      <c r="C71" s="68">
        <v>10434.432000000001</v>
      </c>
    </row>
    <row r="72" spans="1:3" ht="30.75" customHeight="1" x14ac:dyDescent="0.25">
      <c r="A72" s="15"/>
      <c r="B72" s="41" t="s">
        <v>66</v>
      </c>
      <c r="C72" s="68">
        <v>15405.960000000001</v>
      </c>
    </row>
    <row r="73" spans="1:3" ht="33.75" customHeight="1" x14ac:dyDescent="0.25">
      <c r="A73" s="15"/>
      <c r="B73" s="41" t="s">
        <v>67</v>
      </c>
      <c r="C73" s="68">
        <v>9107.64</v>
      </c>
    </row>
    <row r="74" spans="1:3" ht="32.25" customHeight="1" x14ac:dyDescent="0.25">
      <c r="A74" s="15"/>
      <c r="B74" s="41" t="s">
        <v>68</v>
      </c>
      <c r="C74" s="68">
        <v>17166.275999999998</v>
      </c>
    </row>
    <row r="75" spans="1:3" ht="16.5" thickBot="1" x14ac:dyDescent="0.3">
      <c r="A75" s="16"/>
      <c r="B75" s="48" t="s">
        <v>37</v>
      </c>
      <c r="C75" s="69">
        <f>SUM(C70:C74)</f>
        <v>125087.34800000001</v>
      </c>
    </row>
    <row r="76" spans="1:3" ht="16.5" thickBot="1" x14ac:dyDescent="0.3">
      <c r="A76" s="13" t="s">
        <v>62</v>
      </c>
      <c r="B76" s="49" t="s">
        <v>70</v>
      </c>
      <c r="C76" s="75">
        <v>15165.168</v>
      </c>
    </row>
    <row r="77" spans="1:3" ht="16.5" thickBot="1" x14ac:dyDescent="0.3">
      <c r="A77" s="13" t="s">
        <v>69</v>
      </c>
      <c r="B77" s="49" t="s">
        <v>72</v>
      </c>
      <c r="C77" s="76">
        <v>5931.3600000000006</v>
      </c>
    </row>
    <row r="78" spans="1:3" ht="32.25" thickBot="1" x14ac:dyDescent="0.3">
      <c r="A78" s="13" t="s">
        <v>71</v>
      </c>
      <c r="B78" s="52" t="s">
        <v>74</v>
      </c>
      <c r="C78" s="73"/>
    </row>
    <row r="79" spans="1:3" ht="30" customHeight="1" x14ac:dyDescent="0.25">
      <c r="A79" s="17"/>
      <c r="B79" s="53" t="s">
        <v>74</v>
      </c>
      <c r="C79" s="68">
        <v>0</v>
      </c>
    </row>
    <row r="80" spans="1:3" ht="25.5" customHeight="1" x14ac:dyDescent="0.25">
      <c r="A80" s="18"/>
      <c r="B80" s="44" t="s">
        <v>75</v>
      </c>
      <c r="C80" s="68">
        <v>1150.5519999999999</v>
      </c>
    </row>
    <row r="81" spans="1:3" x14ac:dyDescent="0.25">
      <c r="A81" s="15"/>
      <c r="B81" s="54" t="s">
        <v>76</v>
      </c>
      <c r="C81" s="68">
        <v>112115.08</v>
      </c>
    </row>
    <row r="82" spans="1:3" x14ac:dyDescent="0.25">
      <c r="A82" s="15"/>
      <c r="B82" s="45" t="s">
        <v>77</v>
      </c>
      <c r="C82" s="68">
        <v>63225.56</v>
      </c>
    </row>
    <row r="83" spans="1:3" x14ac:dyDescent="0.25">
      <c r="A83" s="15"/>
      <c r="B83" s="45" t="s">
        <v>78</v>
      </c>
      <c r="C83" s="68">
        <v>33478.080000000002</v>
      </c>
    </row>
    <row r="84" spans="1:3" x14ac:dyDescent="0.25">
      <c r="A84" s="15"/>
      <c r="B84" s="45" t="s">
        <v>79</v>
      </c>
      <c r="C84" s="68">
        <v>2335.6799999999998</v>
      </c>
    </row>
    <row r="85" spans="1:3" x14ac:dyDescent="0.25">
      <c r="A85" s="15"/>
      <c r="B85" s="45" t="s">
        <v>80</v>
      </c>
      <c r="C85" s="68">
        <v>11416.679999999998</v>
      </c>
    </row>
    <row r="86" spans="1:3" ht="16.5" thickBot="1" x14ac:dyDescent="0.3">
      <c r="A86" s="16"/>
      <c r="B86" s="46" t="s">
        <v>37</v>
      </c>
      <c r="C86" s="69">
        <f>SUM(C80:C85)</f>
        <v>223721.63199999998</v>
      </c>
    </row>
    <row r="87" spans="1:3" ht="16.5" thickBot="1" x14ac:dyDescent="0.3">
      <c r="A87" s="13" t="s">
        <v>73</v>
      </c>
      <c r="B87" s="50" t="s">
        <v>82</v>
      </c>
      <c r="C87" s="73"/>
    </row>
    <row r="88" spans="1:3" x14ac:dyDescent="0.25">
      <c r="A88" s="15"/>
      <c r="B88" s="45" t="s">
        <v>83</v>
      </c>
      <c r="C88" s="68">
        <v>0</v>
      </c>
    </row>
    <row r="89" spans="1:3" x14ac:dyDescent="0.25">
      <c r="A89" s="16"/>
      <c r="B89" s="54" t="s">
        <v>84</v>
      </c>
      <c r="C89" s="68">
        <v>0</v>
      </c>
    </row>
    <row r="90" spans="1:3" ht="33.75" customHeight="1" x14ac:dyDescent="0.25">
      <c r="A90" s="16"/>
      <c r="B90" s="41" t="s">
        <v>85</v>
      </c>
      <c r="C90" s="68">
        <v>0</v>
      </c>
    </row>
    <row r="91" spans="1:3" x14ac:dyDescent="0.25">
      <c r="A91" s="16"/>
      <c r="B91" s="45" t="s">
        <v>86</v>
      </c>
      <c r="C91" s="68">
        <v>0</v>
      </c>
    </row>
    <row r="92" spans="1:3" x14ac:dyDescent="0.25">
      <c r="A92" s="16"/>
      <c r="B92" s="46" t="s">
        <v>87</v>
      </c>
      <c r="C92" s="68">
        <v>1341.98</v>
      </c>
    </row>
    <row r="93" spans="1:3" x14ac:dyDescent="0.25">
      <c r="A93" s="16"/>
      <c r="B93" s="46" t="s">
        <v>88</v>
      </c>
      <c r="C93" s="68">
        <v>0</v>
      </c>
    </row>
    <row r="94" spans="1:3" ht="16.5" thickBot="1" x14ac:dyDescent="0.3">
      <c r="A94" s="19"/>
      <c r="B94" s="55" t="s">
        <v>54</v>
      </c>
      <c r="C94" s="77">
        <v>1341.98</v>
      </c>
    </row>
    <row r="95" spans="1:3" ht="16.5" thickBot="1" x14ac:dyDescent="0.3">
      <c r="A95" s="13" t="s">
        <v>81</v>
      </c>
      <c r="B95" s="50" t="s">
        <v>90</v>
      </c>
      <c r="C95" s="73"/>
    </row>
    <row r="96" spans="1:3" ht="35.25" customHeight="1" x14ac:dyDescent="0.25">
      <c r="A96" s="18"/>
      <c r="B96" s="44" t="s">
        <v>91</v>
      </c>
      <c r="C96" s="68">
        <v>37938.048000000003</v>
      </c>
    </row>
    <row r="97" spans="1:3" ht="31.5" customHeight="1" x14ac:dyDescent="0.25">
      <c r="A97" s="15"/>
      <c r="B97" s="41" t="s">
        <v>92</v>
      </c>
      <c r="C97" s="68">
        <v>56907.072</v>
      </c>
    </row>
    <row r="98" spans="1:3" ht="42" customHeight="1" x14ac:dyDescent="0.25">
      <c r="A98" s="15"/>
      <c r="B98" s="41" t="s">
        <v>93</v>
      </c>
      <c r="C98" s="68">
        <v>0</v>
      </c>
    </row>
    <row r="99" spans="1:3" ht="23.25" customHeight="1" x14ac:dyDescent="0.25">
      <c r="A99" s="16"/>
      <c r="B99" s="48" t="s">
        <v>94</v>
      </c>
      <c r="C99" s="68">
        <v>0</v>
      </c>
    </row>
    <row r="100" spans="1:3" ht="16.5" customHeight="1" x14ac:dyDescent="0.25">
      <c r="A100" s="16"/>
      <c r="B100" s="48" t="s">
        <v>95</v>
      </c>
      <c r="C100" s="68">
        <v>0</v>
      </c>
    </row>
    <row r="101" spans="1:3" ht="16.5" thickBot="1" x14ac:dyDescent="0.3">
      <c r="A101" s="16"/>
      <c r="B101" s="46" t="s">
        <v>54</v>
      </c>
      <c r="C101" s="69">
        <f>SUM(C96:C100)</f>
        <v>94845.119999999995</v>
      </c>
    </row>
    <row r="102" spans="1:3" ht="27.75" customHeight="1" thickBot="1" x14ac:dyDescent="0.3">
      <c r="A102" s="13" t="s">
        <v>89</v>
      </c>
      <c r="B102" s="52" t="s">
        <v>97</v>
      </c>
      <c r="C102" s="75">
        <v>95457.024000000034</v>
      </c>
    </row>
    <row r="103" spans="1:3" ht="16.5" thickBot="1" x14ac:dyDescent="0.3">
      <c r="A103" s="20" t="s">
        <v>96</v>
      </c>
      <c r="B103" s="56" t="s">
        <v>99</v>
      </c>
      <c r="C103" s="78">
        <v>26617.824000000008</v>
      </c>
    </row>
    <row r="104" spans="1:3" ht="16.5" thickBot="1" x14ac:dyDescent="0.3">
      <c r="A104" s="13" t="s">
        <v>98</v>
      </c>
      <c r="B104" s="49" t="s">
        <v>101</v>
      </c>
      <c r="C104" s="75">
        <v>1778.7600000000002</v>
      </c>
    </row>
    <row r="105" spans="1:3" ht="16.5" thickBot="1" x14ac:dyDescent="0.3">
      <c r="A105" s="21" t="s">
        <v>100</v>
      </c>
      <c r="B105" s="57" t="s">
        <v>103</v>
      </c>
      <c r="C105" s="76">
        <v>4941</v>
      </c>
    </row>
    <row r="106" spans="1:3" ht="16.5" thickBot="1" x14ac:dyDescent="0.3">
      <c r="A106" s="13" t="s">
        <v>102</v>
      </c>
      <c r="B106" s="50" t="s">
        <v>105</v>
      </c>
      <c r="C106" s="73"/>
    </row>
    <row r="107" spans="1:3" x14ac:dyDescent="0.25">
      <c r="A107" s="18"/>
      <c r="B107" s="54" t="s">
        <v>106</v>
      </c>
      <c r="C107" s="68">
        <v>10940.88</v>
      </c>
    </row>
    <row r="108" spans="1:3" x14ac:dyDescent="0.25">
      <c r="A108" s="8"/>
      <c r="B108" s="45" t="s">
        <v>107</v>
      </c>
      <c r="C108" s="68">
        <v>4122.1200000000008</v>
      </c>
    </row>
    <row r="109" spans="1:3" ht="31.5" customHeight="1" x14ac:dyDescent="0.25">
      <c r="A109" s="8"/>
      <c r="B109" s="41" t="s">
        <v>108</v>
      </c>
      <c r="C109" s="68">
        <v>4013.3999999999992</v>
      </c>
    </row>
    <row r="110" spans="1:3" ht="35.25" customHeight="1" x14ac:dyDescent="0.25">
      <c r="A110" s="8"/>
      <c r="B110" s="41" t="s">
        <v>109</v>
      </c>
      <c r="C110" s="68">
        <v>8026.7999999999984</v>
      </c>
    </row>
    <row r="111" spans="1:3" ht="36" customHeight="1" x14ac:dyDescent="0.25">
      <c r="A111" s="10"/>
      <c r="B111" s="48" t="s">
        <v>110</v>
      </c>
      <c r="C111" s="68">
        <v>4013.3999999999992</v>
      </c>
    </row>
    <row r="112" spans="1:3" ht="36" customHeight="1" x14ac:dyDescent="0.25">
      <c r="A112" s="10"/>
      <c r="B112" s="48" t="s">
        <v>194</v>
      </c>
      <c r="C112" s="68">
        <v>10869</v>
      </c>
    </row>
    <row r="113" spans="1:3" ht="19.149999999999999" customHeight="1" x14ac:dyDescent="0.25">
      <c r="A113" s="10"/>
      <c r="B113" s="48" t="s">
        <v>195</v>
      </c>
      <c r="C113" s="68">
        <v>17564.400000000001</v>
      </c>
    </row>
    <row r="114" spans="1:3" ht="21" customHeight="1" x14ac:dyDescent="0.25">
      <c r="A114" s="10"/>
      <c r="B114" s="48" t="s">
        <v>111</v>
      </c>
      <c r="C114" s="68">
        <v>14000</v>
      </c>
    </row>
    <row r="115" spans="1:3" ht="16.5" customHeight="1" x14ac:dyDescent="0.25">
      <c r="A115" s="10"/>
      <c r="B115" s="48" t="s">
        <v>191</v>
      </c>
      <c r="C115" s="79">
        <v>2000</v>
      </c>
    </row>
    <row r="116" spans="1:3" ht="16.5" customHeight="1" x14ac:dyDescent="0.25">
      <c r="A116" s="10"/>
      <c r="B116" s="48" t="s">
        <v>112</v>
      </c>
      <c r="C116" s="79">
        <v>2943.6</v>
      </c>
    </row>
    <row r="117" spans="1:3" ht="16.5" thickBot="1" x14ac:dyDescent="0.3">
      <c r="A117" s="10"/>
      <c r="B117" s="46" t="s">
        <v>54</v>
      </c>
      <c r="C117" s="69">
        <f>SUM(C107:C116)</f>
        <v>78493.600000000006</v>
      </c>
    </row>
    <row r="118" spans="1:3" ht="16.5" thickBot="1" x14ac:dyDescent="0.3">
      <c r="A118" s="22" t="s">
        <v>104</v>
      </c>
      <c r="B118" s="58" t="s">
        <v>114</v>
      </c>
      <c r="C118" s="80"/>
    </row>
    <row r="119" spans="1:3" x14ac:dyDescent="0.25">
      <c r="A119" s="17"/>
      <c r="B119" s="59" t="s">
        <v>115</v>
      </c>
      <c r="C119" s="81">
        <v>0</v>
      </c>
    </row>
    <row r="120" spans="1:3" x14ac:dyDescent="0.25">
      <c r="A120" s="18"/>
      <c r="B120" s="54" t="s">
        <v>116</v>
      </c>
      <c r="C120" s="68">
        <v>1038.1199999999999</v>
      </c>
    </row>
    <row r="121" spans="1:3" ht="33.75" customHeight="1" x14ac:dyDescent="0.25">
      <c r="A121" s="18"/>
      <c r="B121" s="44" t="s">
        <v>117</v>
      </c>
      <c r="C121" s="68">
        <v>1421.92</v>
      </c>
    </row>
    <row r="122" spans="1:3" ht="18.75" customHeight="1" x14ac:dyDescent="0.25">
      <c r="A122" s="18"/>
      <c r="B122" s="44" t="s">
        <v>118</v>
      </c>
      <c r="C122" s="68">
        <v>1145.73</v>
      </c>
    </row>
    <row r="123" spans="1:3" ht="21.75" customHeight="1" x14ac:dyDescent="0.25">
      <c r="A123" s="18"/>
      <c r="B123" s="44" t="s">
        <v>119</v>
      </c>
      <c r="C123" s="68">
        <v>1145.73</v>
      </c>
    </row>
    <row r="124" spans="1:3" ht="18.75" customHeight="1" x14ac:dyDescent="0.25">
      <c r="A124" s="18"/>
      <c r="B124" s="44" t="s">
        <v>120</v>
      </c>
      <c r="C124" s="68">
        <v>841.81500000000005</v>
      </c>
    </row>
    <row r="125" spans="1:3" ht="31.5" x14ac:dyDescent="0.25">
      <c r="A125" s="18"/>
      <c r="B125" s="44" t="s">
        <v>121</v>
      </c>
      <c r="C125" s="68">
        <v>9303.2000000000007</v>
      </c>
    </row>
    <row r="126" spans="1:3" x14ac:dyDescent="0.25">
      <c r="A126" s="18"/>
      <c r="B126" s="44" t="s">
        <v>122</v>
      </c>
      <c r="C126" s="68">
        <v>2325.8000000000002</v>
      </c>
    </row>
    <row r="127" spans="1:3" x14ac:dyDescent="0.25">
      <c r="A127" s="18"/>
      <c r="B127" s="44" t="s">
        <v>123</v>
      </c>
      <c r="C127" s="68">
        <v>771.59999999999991</v>
      </c>
    </row>
    <row r="128" spans="1:3" x14ac:dyDescent="0.25">
      <c r="A128" s="15"/>
      <c r="B128" s="45" t="s">
        <v>124</v>
      </c>
      <c r="C128" s="68">
        <v>0</v>
      </c>
    </row>
    <row r="129" spans="1:3" ht="18" customHeight="1" x14ac:dyDescent="0.25">
      <c r="A129" s="15"/>
      <c r="B129" s="41" t="s">
        <v>125</v>
      </c>
      <c r="C129" s="68">
        <v>720.54</v>
      </c>
    </row>
    <row r="130" spans="1:3" x14ac:dyDescent="0.25">
      <c r="A130" s="15"/>
      <c r="B130" s="45" t="s">
        <v>126</v>
      </c>
      <c r="C130" s="68">
        <v>0</v>
      </c>
    </row>
    <row r="131" spans="1:3" x14ac:dyDescent="0.25">
      <c r="A131" s="15"/>
      <c r="B131" s="45" t="s">
        <v>127</v>
      </c>
      <c r="C131" s="68">
        <v>0</v>
      </c>
    </row>
    <row r="132" spans="1:3" ht="26.25" customHeight="1" x14ac:dyDescent="0.25">
      <c r="A132" s="15"/>
      <c r="B132" s="41" t="s">
        <v>128</v>
      </c>
      <c r="C132" s="68">
        <v>3568.26</v>
      </c>
    </row>
    <row r="133" spans="1:3" ht="30.75" customHeight="1" x14ac:dyDescent="0.25">
      <c r="A133" s="15"/>
      <c r="B133" s="41" t="s">
        <v>129</v>
      </c>
      <c r="C133" s="68">
        <v>0</v>
      </c>
    </row>
    <row r="134" spans="1:3" ht="24.75" customHeight="1" x14ac:dyDescent="0.25">
      <c r="A134" s="15"/>
      <c r="B134" s="41" t="s">
        <v>130</v>
      </c>
      <c r="C134" s="68">
        <v>0</v>
      </c>
    </row>
    <row r="135" spans="1:3" ht="26.25" customHeight="1" x14ac:dyDescent="0.25">
      <c r="A135" s="15"/>
      <c r="B135" s="41" t="s">
        <v>131</v>
      </c>
      <c r="C135" s="68">
        <v>3568.26</v>
      </c>
    </row>
    <row r="136" spans="1:3" ht="22.5" customHeight="1" x14ac:dyDescent="0.25">
      <c r="A136" s="15"/>
      <c r="B136" s="41" t="s">
        <v>132</v>
      </c>
      <c r="C136" s="68">
        <v>996.96</v>
      </c>
    </row>
    <row r="137" spans="1:3" ht="15" customHeight="1" x14ac:dyDescent="0.25">
      <c r="A137" s="15"/>
      <c r="B137" s="41" t="s">
        <v>133</v>
      </c>
      <c r="C137" s="68">
        <v>1993.92</v>
      </c>
    </row>
    <row r="138" spans="1:3" x14ac:dyDescent="0.25">
      <c r="A138" s="15"/>
      <c r="B138" s="41" t="s">
        <v>134</v>
      </c>
      <c r="C138" s="68">
        <v>0</v>
      </c>
    </row>
    <row r="139" spans="1:3" x14ac:dyDescent="0.25">
      <c r="A139" s="15"/>
      <c r="B139" s="41" t="s">
        <v>135</v>
      </c>
      <c r="C139" s="68">
        <v>1398.22</v>
      </c>
    </row>
    <row r="140" spans="1:3" x14ac:dyDescent="0.25">
      <c r="A140" s="15"/>
      <c r="B140" s="41" t="s">
        <v>136</v>
      </c>
      <c r="C140" s="68">
        <v>749.77</v>
      </c>
    </row>
    <row r="141" spans="1:3" x14ac:dyDescent="0.25">
      <c r="A141" s="15"/>
      <c r="B141" s="41" t="s">
        <v>137</v>
      </c>
      <c r="C141" s="68">
        <v>235.2</v>
      </c>
    </row>
    <row r="142" spans="1:3" x14ac:dyDescent="0.25">
      <c r="A142" s="15"/>
      <c r="B142" s="41" t="s">
        <v>138</v>
      </c>
      <c r="C142" s="68">
        <v>0</v>
      </c>
    </row>
    <row r="143" spans="1:3" x14ac:dyDescent="0.25">
      <c r="A143" s="15"/>
      <c r="B143" s="41" t="s">
        <v>139</v>
      </c>
      <c r="C143" s="68">
        <v>0</v>
      </c>
    </row>
    <row r="144" spans="1:3" x14ac:dyDescent="0.25">
      <c r="A144" s="15"/>
      <c r="B144" s="41" t="s">
        <v>140</v>
      </c>
      <c r="C144" s="68">
        <v>0</v>
      </c>
    </row>
    <row r="145" spans="1:3" x14ac:dyDescent="0.25">
      <c r="A145" s="15"/>
      <c r="B145" s="41" t="s">
        <v>141</v>
      </c>
      <c r="C145" s="68">
        <v>1993.92</v>
      </c>
    </row>
    <row r="146" spans="1:3" x14ac:dyDescent="0.25">
      <c r="A146" s="15"/>
      <c r="B146" s="45" t="s">
        <v>142</v>
      </c>
      <c r="C146" s="68">
        <v>0</v>
      </c>
    </row>
    <row r="147" spans="1:3" x14ac:dyDescent="0.25">
      <c r="A147" s="16"/>
      <c r="B147" s="46" t="s">
        <v>143</v>
      </c>
      <c r="C147" s="68">
        <v>0</v>
      </c>
    </row>
    <row r="148" spans="1:3" x14ac:dyDescent="0.25">
      <c r="A148" s="16"/>
      <c r="B148" s="46" t="s">
        <v>144</v>
      </c>
      <c r="C148" s="68"/>
    </row>
    <row r="149" spans="1:3" x14ac:dyDescent="0.25">
      <c r="A149" s="16"/>
      <c r="B149" s="46" t="s">
        <v>145</v>
      </c>
      <c r="C149" s="68">
        <v>439.26250000000005</v>
      </c>
    </row>
    <row r="150" spans="1:3" x14ac:dyDescent="0.25">
      <c r="A150" s="16"/>
      <c r="B150" s="46" t="s">
        <v>146</v>
      </c>
      <c r="C150" s="68"/>
    </row>
    <row r="151" spans="1:3" x14ac:dyDescent="0.25">
      <c r="A151" s="16"/>
      <c r="B151" s="46" t="s">
        <v>147</v>
      </c>
      <c r="C151" s="68">
        <v>1559.789</v>
      </c>
    </row>
    <row r="152" spans="1:3" x14ac:dyDescent="0.25">
      <c r="A152" s="16"/>
      <c r="B152" s="46" t="s">
        <v>148</v>
      </c>
      <c r="C152" s="68">
        <v>0</v>
      </c>
    </row>
    <row r="153" spans="1:3" x14ac:dyDescent="0.25">
      <c r="A153" s="16"/>
      <c r="B153" s="46" t="s">
        <v>149</v>
      </c>
      <c r="C153" s="68">
        <v>73.796099999999996</v>
      </c>
    </row>
    <row r="154" spans="1:3" x14ac:dyDescent="0.25">
      <c r="A154" s="16"/>
      <c r="B154" s="46" t="s">
        <v>150</v>
      </c>
      <c r="C154" s="68">
        <v>471.3</v>
      </c>
    </row>
    <row r="155" spans="1:3" x14ac:dyDescent="0.25">
      <c r="A155" s="16"/>
      <c r="B155" s="46" t="s">
        <v>151</v>
      </c>
      <c r="C155" s="68">
        <v>0</v>
      </c>
    </row>
    <row r="156" spans="1:3" x14ac:dyDescent="0.25">
      <c r="A156" s="16"/>
      <c r="B156" s="46" t="s">
        <v>152</v>
      </c>
      <c r="C156" s="68">
        <v>36.19</v>
      </c>
    </row>
    <row r="157" spans="1:3" ht="29.25" customHeight="1" x14ac:dyDescent="0.25">
      <c r="A157" s="16"/>
      <c r="B157" s="48" t="s">
        <v>153</v>
      </c>
      <c r="C157" s="68">
        <v>2257.5</v>
      </c>
    </row>
    <row r="158" spans="1:3" ht="27.75" customHeight="1" x14ac:dyDescent="0.25">
      <c r="A158" s="16"/>
      <c r="B158" s="48" t="s">
        <v>154</v>
      </c>
      <c r="C158" s="68">
        <v>0</v>
      </c>
    </row>
    <row r="159" spans="1:3" x14ac:dyDescent="0.25">
      <c r="A159" s="16"/>
      <c r="B159" s="46" t="s">
        <v>155</v>
      </c>
      <c r="C159" s="68">
        <v>1050.5039999999999</v>
      </c>
    </row>
    <row r="160" spans="1:3" x14ac:dyDescent="0.25">
      <c r="A160" s="16"/>
      <c r="B160" s="46" t="s">
        <v>156</v>
      </c>
      <c r="C160" s="68">
        <v>45.599399999999996</v>
      </c>
    </row>
    <row r="161" spans="1:3" x14ac:dyDescent="0.25">
      <c r="A161" s="16"/>
      <c r="B161" s="46" t="s">
        <v>157</v>
      </c>
      <c r="C161" s="68">
        <v>0</v>
      </c>
    </row>
    <row r="162" spans="1:3" x14ac:dyDescent="0.25">
      <c r="A162" s="16"/>
      <c r="B162" s="46" t="s">
        <v>155</v>
      </c>
      <c r="C162" s="68"/>
    </row>
    <row r="163" spans="1:3" x14ac:dyDescent="0.25">
      <c r="A163" s="16"/>
      <c r="B163" s="46" t="s">
        <v>158</v>
      </c>
      <c r="C163" s="68">
        <v>4889.8459999999995</v>
      </c>
    </row>
    <row r="164" spans="1:3" x14ac:dyDescent="0.25">
      <c r="A164" s="16"/>
      <c r="B164" s="46" t="s">
        <v>159</v>
      </c>
      <c r="C164" s="68">
        <v>6615.674</v>
      </c>
    </row>
    <row r="165" spans="1:3" x14ac:dyDescent="0.25">
      <c r="A165" s="16"/>
      <c r="B165" s="46" t="s">
        <v>160</v>
      </c>
      <c r="C165" s="68"/>
    </row>
    <row r="166" spans="1:3" x14ac:dyDescent="0.25">
      <c r="A166" s="16"/>
      <c r="B166" s="46" t="s">
        <v>161</v>
      </c>
      <c r="C166" s="68">
        <v>2727.66</v>
      </c>
    </row>
    <row r="167" spans="1:3" x14ac:dyDescent="0.25">
      <c r="A167" s="16"/>
      <c r="B167" s="46" t="s">
        <v>162</v>
      </c>
      <c r="C167" s="68">
        <v>2292.6999999999998</v>
      </c>
    </row>
    <row r="168" spans="1:3" ht="33.75" customHeight="1" x14ac:dyDescent="0.25">
      <c r="A168" s="16"/>
      <c r="B168" s="48" t="s">
        <v>163</v>
      </c>
      <c r="C168" s="68">
        <v>2500</v>
      </c>
    </row>
    <row r="169" spans="1:3" ht="35.25" customHeight="1" x14ac:dyDescent="0.25">
      <c r="A169" s="16"/>
      <c r="B169" s="48" t="s">
        <v>164</v>
      </c>
      <c r="C169" s="68">
        <v>407.745</v>
      </c>
    </row>
    <row r="170" spans="1:3" ht="39.75" customHeight="1" x14ac:dyDescent="0.25">
      <c r="A170" s="16"/>
      <c r="B170" s="48" t="s">
        <v>165</v>
      </c>
      <c r="C170" s="68">
        <v>673.14</v>
      </c>
    </row>
    <row r="171" spans="1:3" x14ac:dyDescent="0.25">
      <c r="A171" s="16"/>
      <c r="B171" s="46" t="s">
        <v>166</v>
      </c>
      <c r="C171" s="68"/>
    </row>
    <row r="172" spans="1:3" x14ac:dyDescent="0.25">
      <c r="A172" s="16"/>
      <c r="B172" s="48" t="s">
        <v>167</v>
      </c>
      <c r="C172" s="68">
        <v>1617.35</v>
      </c>
    </row>
    <row r="173" spans="1:3" x14ac:dyDescent="0.25">
      <c r="A173" s="16"/>
      <c r="B173" s="48" t="s">
        <v>192</v>
      </c>
      <c r="C173" s="68">
        <v>289188</v>
      </c>
    </row>
    <row r="174" spans="1:3" x14ac:dyDescent="0.25">
      <c r="A174" s="16"/>
      <c r="B174" s="48" t="s">
        <v>168</v>
      </c>
      <c r="C174" s="68">
        <v>3054.0720000000001</v>
      </c>
    </row>
    <row r="175" spans="1:3" x14ac:dyDescent="0.25">
      <c r="A175" s="16"/>
      <c r="B175" s="48" t="s">
        <v>169</v>
      </c>
      <c r="C175" s="68">
        <v>984.26675999999998</v>
      </c>
    </row>
    <row r="176" spans="1:3" x14ac:dyDescent="0.25">
      <c r="A176" s="16"/>
      <c r="B176" s="48" t="s">
        <v>170</v>
      </c>
      <c r="C176" s="68">
        <v>0</v>
      </c>
    </row>
    <row r="177" spans="1:4" x14ac:dyDescent="0.25">
      <c r="A177" s="16"/>
      <c r="B177" s="48" t="s">
        <v>171</v>
      </c>
      <c r="C177" s="68"/>
    </row>
    <row r="178" spans="1:4" x14ac:dyDescent="0.25">
      <c r="A178" s="16"/>
      <c r="B178" s="48" t="s">
        <v>172</v>
      </c>
      <c r="C178" s="68">
        <v>843.59999999999991</v>
      </c>
    </row>
    <row r="179" spans="1:4" x14ac:dyDescent="0.25">
      <c r="A179" s="16"/>
      <c r="B179" s="48" t="s">
        <v>173</v>
      </c>
      <c r="C179" s="68">
        <v>607.90800000000002</v>
      </c>
    </row>
    <row r="180" spans="1:4" x14ac:dyDescent="0.25">
      <c r="A180" s="16"/>
      <c r="B180" s="48" t="s">
        <v>174</v>
      </c>
      <c r="C180" s="68">
        <v>105.31600000000002</v>
      </c>
    </row>
    <row r="181" spans="1:4" x14ac:dyDescent="0.25">
      <c r="A181" s="16"/>
      <c r="B181" s="48" t="s">
        <v>143</v>
      </c>
      <c r="C181" s="68">
        <v>0</v>
      </c>
    </row>
    <row r="182" spans="1:4" x14ac:dyDescent="0.25">
      <c r="A182" s="16"/>
      <c r="B182" s="48" t="s">
        <v>175</v>
      </c>
      <c r="C182" s="68">
        <v>0</v>
      </c>
    </row>
    <row r="183" spans="1:4" ht="16.5" thickBot="1" x14ac:dyDescent="0.3">
      <c r="A183" s="19"/>
      <c r="B183" s="60" t="s">
        <v>54</v>
      </c>
      <c r="C183" s="82">
        <f>SUM(C120:C182)</f>
        <v>355660.18375999999</v>
      </c>
    </row>
    <row r="184" spans="1:4" ht="16.5" thickBot="1" x14ac:dyDescent="0.3">
      <c r="A184" s="11" t="s">
        <v>113</v>
      </c>
      <c r="B184" s="47" t="s">
        <v>177</v>
      </c>
      <c r="C184" s="78">
        <v>52317.791999999994</v>
      </c>
    </row>
    <row r="185" spans="1:4" ht="16.5" thickBot="1" x14ac:dyDescent="0.3">
      <c r="A185" s="13" t="s">
        <v>176</v>
      </c>
      <c r="B185" s="61" t="s">
        <v>178</v>
      </c>
      <c r="C185" s="75">
        <v>458010.14399999991</v>
      </c>
    </row>
    <row r="186" spans="1:4" ht="16.5" thickBot="1" x14ac:dyDescent="0.3">
      <c r="A186" s="28"/>
      <c r="B186" s="49" t="s">
        <v>179</v>
      </c>
      <c r="C186" s="83">
        <f>C45+C51+C52+C53+C61+C68+C75+C76+C77+C86+C94+C101+C102+C103+C104+C105+C117+C183+C184+C185</f>
        <v>2412733.4613599996</v>
      </c>
    </row>
    <row r="187" spans="1:4" s="24" customFormat="1" x14ac:dyDescent="0.25">
      <c r="A187" s="35"/>
      <c r="B187" s="62" t="s">
        <v>184</v>
      </c>
      <c r="C187" s="84">
        <v>2200205.4</v>
      </c>
      <c r="D187" s="23"/>
    </row>
    <row r="188" spans="1:4" s="24" customFormat="1" x14ac:dyDescent="0.25">
      <c r="A188" s="36"/>
      <c r="B188" s="63" t="s">
        <v>185</v>
      </c>
      <c r="C188" s="85">
        <v>2197156.38</v>
      </c>
      <c r="D188" s="25"/>
    </row>
    <row r="189" spans="1:4" s="24" customFormat="1" x14ac:dyDescent="0.25">
      <c r="A189" s="36"/>
      <c r="B189" s="63" t="s">
        <v>186</v>
      </c>
      <c r="C189" s="86">
        <v>11661</v>
      </c>
      <c r="D189" s="25"/>
    </row>
    <row r="190" spans="1:4" s="24" customFormat="1" x14ac:dyDescent="0.25">
      <c r="A190" s="36"/>
      <c r="B190" s="63" t="s">
        <v>187</v>
      </c>
      <c r="C190" s="86">
        <v>12632.75</v>
      </c>
      <c r="D190" s="25"/>
    </row>
    <row r="191" spans="1:4" s="24" customFormat="1" x14ac:dyDescent="0.25">
      <c r="A191" s="36"/>
      <c r="B191" s="63" t="s">
        <v>190</v>
      </c>
      <c r="C191" s="86">
        <f>(C190+C188)-C186</f>
        <v>-202944.33135999972</v>
      </c>
      <c r="D191" s="25"/>
    </row>
    <row r="192" spans="1:4" s="26" customFormat="1" ht="16.5" thickBot="1" x14ac:dyDescent="0.3">
      <c r="A192" s="37"/>
      <c r="B192" s="64" t="s">
        <v>188</v>
      </c>
      <c r="C192" s="87">
        <f>C191+C5</f>
        <v>238517.36219000071</v>
      </c>
    </row>
    <row r="193" spans="7:7" s="27" customFormat="1" x14ac:dyDescent="0.25"/>
    <row r="194" spans="7:7" s="27" customFormat="1" x14ac:dyDescent="0.25"/>
    <row r="195" spans="7:7" s="27" customFormat="1" x14ac:dyDescent="0.25"/>
    <row r="196" spans="7:7" s="27" customFormat="1" x14ac:dyDescent="0.25"/>
    <row r="197" spans="7:7" customFormat="1" ht="15" x14ac:dyDescent="0.25"/>
    <row r="198" spans="7:7" customFormat="1" ht="15" x14ac:dyDescent="0.25"/>
    <row r="199" spans="7:7" customFormat="1" ht="15" x14ac:dyDescent="0.25"/>
    <row r="200" spans="7:7" customFormat="1" ht="15" x14ac:dyDescent="0.25"/>
    <row r="201" spans="7:7" customFormat="1" ht="15" x14ac:dyDescent="0.25"/>
    <row r="202" spans="7:7" customFormat="1" ht="15" x14ac:dyDescent="0.25"/>
    <row r="203" spans="7:7" customFormat="1" ht="15" x14ac:dyDescent="0.25">
      <c r="G203" t="s">
        <v>189</v>
      </c>
    </row>
    <row r="204" spans="7:7" customFormat="1" ht="15" x14ac:dyDescent="0.25"/>
    <row r="205" spans="7:7" customFormat="1" ht="15" x14ac:dyDescent="0.25"/>
    <row r="206" spans="7:7" customFormat="1" ht="15" x14ac:dyDescent="0.25"/>
    <row r="207" spans="7:7" customFormat="1" ht="15" x14ac:dyDescent="0.25"/>
  </sheetData>
  <mergeCells count="3">
    <mergeCell ref="A2:B2"/>
    <mergeCell ref="A3:B3"/>
    <mergeCell ref="A1:B1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2025-02-05T08:13:28Z</dcterms:created>
  <dcterms:modified xsi:type="dcterms:W3CDTF">2025-03-11T03:05:35Z</dcterms:modified>
</cp:coreProperties>
</file>