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Л.Толстого п.Малы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19" i="1"/>
  <c r="C120" i="1" s="1"/>
  <c r="C86" i="1" l="1"/>
  <c r="C113" i="1" l="1"/>
  <c r="C74" i="1"/>
  <c r="C58" i="1"/>
  <c r="C48" i="1"/>
  <c r="C39" i="1"/>
  <c r="C15" i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<sst xmlns="http://schemas.openxmlformats.org/spreadsheetml/2006/main" count="139" uniqueCount="129">
  <si>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</si>
  <si>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</si>
  <si>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</si>
  <si>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</si>
  <si>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</si>
  <si>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</si>
  <si>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</si>
  <si>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</si>
  <si>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</si>
  <si>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</si>
  <si>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</si>
  <si>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</si>
  <si>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</si>
  <si>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</si>
  <si>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</si>
  <si>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</si>
  <si>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</si>
  <si>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</si>
  <si>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</si>
  <si>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</si>
  <si>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</si>
  <si>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</si>
  <si>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</si>
  <si>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</si>
  <si>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</si>
  <si>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</si>
  <si>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</si>
  <si>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</si>
  <si>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</si>
  <si>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</si>
  <si>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</si>
  <si>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</si>
  <si>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</si>
  <si>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</si>
  <si>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</si>
  <si>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</si>
  <si>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</si>
  <si>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</si>
  <si>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</si>
  <si>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</si>
  <si>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</si>
  <si>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</si>
  <si>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</si>
  <si>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</si>
  <si>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</si>
  <si>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</si>
  <si>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</si>
  <si>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</si>
  <si>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</si>
  <si>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</si>
  <si>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</si>
  <si>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</si>
  <si>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</si>
  <si>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</si>
  <si>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</si>
  <si>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</si>
  <si>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</si>
  <si>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</si>
  <si>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</si>
  <si>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</si>
  <si>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</si>
  <si>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</si>
  <si>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</si>
  <si>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</si>
  <si>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</si>
  <si>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</si>
  <si>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</si>
  <si>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</si>
  <si>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</si>
  <si>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</si>
  <si>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</si>
  <si>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</si>
  <si>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</si>
  <si>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</si>
  <si>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</si>
  <si>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</si>
  <si>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</si>
  <si>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</si>
  <si>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</si>
  <si>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</si>
  <si>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</si>
  <si>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</si>
  <si>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</si>
  <si>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</si>
  <si>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</si>
  <si>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Замена комплекта термометров сопротивления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</si>
  <si>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</si>
  <si>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</si>
  <si>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</si>
  <si>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лампы ДРВ в наружном светильнике в МОП с применением автовышки</t>
  </si>
  <si>
    <t>работа автовышки</t>
  </si>
  <si>
    <t>замена лампы ДРВ в наружном светильнике в МОП с применением автовышки ПОВТОРНО</t>
  </si>
  <si>
    <t>работа автовышки ПОВТОРНО</t>
  </si>
  <si>
    <t>замена энергосберегающего патрона СА-18 в МОП (2 подъезд)</t>
  </si>
  <si>
    <t>Текущий ремонт систем ВиК</t>
  </si>
  <si>
    <t>изготовление и установка зонда из оцинкованной стали на кровле  1,25*0,5</t>
  </si>
  <si>
    <t>установка ниппеля Ду 20 в р/в</t>
  </si>
  <si>
    <t>прокладка 3/4</t>
  </si>
  <si>
    <t>замена вентилей на стояке ХВС и ГВС с отключением, сбросом и отжигом стояк кв. 3</t>
  </si>
  <si>
    <t>вентиль бронзовый Ду 25мм</t>
  </si>
  <si>
    <t>вентиль муфтовый Ду 25мм</t>
  </si>
  <si>
    <t>Текущий ремонт систем конструктивных элементов</t>
  </si>
  <si>
    <t>пристрожка дверного полотна тамбурной двери по кромкам</t>
  </si>
  <si>
    <t>Дополнительная механизированная уборка территории от снега</t>
  </si>
  <si>
    <t>ремонт оконных рам, установка рамных уголков</t>
  </si>
  <si>
    <t>ремонт оконной рамы со снятием:</t>
  </si>
  <si>
    <t>а</t>
  </si>
  <si>
    <t>установка оконных уголков</t>
  </si>
  <si>
    <t>б</t>
  </si>
  <si>
    <t>установка шпингалета</t>
  </si>
  <si>
    <t>в</t>
  </si>
  <si>
    <t>установка скобы</t>
  </si>
  <si>
    <t>демонтаж старых информационных досок и установка новых информационных досок</t>
  </si>
  <si>
    <t>ремонт карниза с частичной заменой пиломатериала</t>
  </si>
  <si>
    <t>стоимость работы телевышки</t>
  </si>
  <si>
    <t>ремонт контейнера с материалами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</si>
  <si>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</si>
  <si>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</si>
  <si>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</si>
  <si>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</si>
  <si>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</si>
  <si>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ул.п.Малый 1a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</si>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</sst>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2" fontId="3" fillId="0" borderId="0" xfId="2" applyNumberFormat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" fillId="0" borderId="0" xfId="2" applyFont="1" applyFill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1" xfId="2" applyFont="1" applyBorder="1" applyAlignment="1">
      <alignment horizontal="center"/>
    </xf>
    <xf numFmtId="0" fontId="6" fillId="0" borderId="1" xfId="2" applyFont="1" applyBorder="1"/>
    <xf numFmtId="2" fontId="6" fillId="0" borderId="1" xfId="2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2" applyFont="1" applyBorder="1" applyAlignment="1">
      <alignment horizontal="center" wrapText="1"/>
    </xf>
    <xf numFmtId="2" fontId="6" fillId="0" borderId="1" xfId="2" applyNumberFormat="1" applyFont="1" applyBorder="1" applyAlignment="1">
      <alignment wrapText="1"/>
    </xf>
    <xf numFmtId="2" fontId="3" fillId="0" borderId="0" xfId="0" applyNumberFormat="1" applyFont="1" applyFill="1" applyBorder="1" applyAlignment="1">
      <alignment wrapText="1"/>
    </xf>
    <xf numFmtId="0" fontId="3" fillId="0" borderId="3" xfId="2" applyFont="1" applyBorder="1" applyAlignment="1">
      <alignment horizontal="center"/>
    </xf>
    <xf numFmtId="0" fontId="6" fillId="0" borderId="3" xfId="2" applyFont="1" applyBorder="1"/>
    <xf numFmtId="2" fontId="6" fillId="0" borderId="3" xfId="2" applyNumberFormat="1" applyFont="1" applyFill="1" applyBorder="1" applyAlignment="1"/>
    <xf numFmtId="49" fontId="6" fillId="0" borderId="4" xfId="0" applyNumberFormat="1" applyFont="1" applyBorder="1" applyAlignment="1"/>
    <xf numFmtId="0" fontId="6" fillId="0" borderId="5" xfId="0" applyFont="1" applyBorder="1"/>
    <xf numFmtId="2" fontId="9" fillId="0" borderId="6" xfId="0" applyNumberFormat="1" applyFont="1" applyBorder="1"/>
    <xf numFmtId="16" fontId="6" fillId="0" borderId="10" xfId="0" applyNumberFormat="1" applyFont="1" applyBorder="1" applyAlignment="1">
      <alignment wrapText="1"/>
    </xf>
    <xf numFmtId="2" fontId="8" fillId="0" borderId="11" xfId="0" applyNumberFormat="1" applyFont="1" applyBorder="1"/>
    <xf numFmtId="49" fontId="6" fillId="0" borderId="10" xfId="0" applyNumberFormat="1" applyFont="1" applyBorder="1" applyAlignment="1"/>
    <xf numFmtId="2" fontId="9" fillId="0" borderId="11" xfId="0" applyNumberFormat="1" applyFont="1" applyBorder="1"/>
    <xf numFmtId="49" fontId="6" fillId="0" borderId="10" xfId="0" applyNumberFormat="1" applyFont="1" applyBorder="1" applyAlignment="1">
      <alignment horizontal="center"/>
    </xf>
    <xf numFmtId="2" fontId="3" fillId="0" borderId="11" xfId="1" applyNumberFormat="1" applyFont="1" applyBorder="1"/>
    <xf numFmtId="49" fontId="6" fillId="0" borderId="12" xfId="0" applyNumberFormat="1" applyFont="1" applyBorder="1" applyAlignment="1">
      <alignment horizontal="center"/>
    </xf>
    <xf numFmtId="2" fontId="9" fillId="0" borderId="13" xfId="0" applyNumberFormat="1" applyFont="1" applyBorder="1"/>
    <xf numFmtId="0" fontId="3" fillId="0" borderId="14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wrapText="1"/>
    </xf>
    <xf numFmtId="2" fontId="6" fillId="0" borderId="16" xfId="0" applyNumberFormat="1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8" fillId="0" borderId="6" xfId="0" applyFont="1" applyBorder="1"/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3" fillId="0" borderId="3" xfId="0" applyFont="1" applyBorder="1" applyAlignment="1"/>
    <xf numFmtId="2" fontId="8" fillId="0" borderId="18" xfId="0" applyNumberFormat="1" applyFont="1" applyBorder="1"/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8" fillId="0" borderId="9" xfId="0" applyFont="1" applyBorder="1"/>
    <xf numFmtId="49" fontId="6" fillId="0" borderId="22" xfId="0" applyNumberFormat="1" applyFont="1" applyBorder="1" applyAlignment="1"/>
    <xf numFmtId="0" fontId="3" fillId="0" borderId="23" xfId="0" applyFont="1" applyBorder="1"/>
    <xf numFmtId="2" fontId="9" fillId="0" borderId="24" xfId="0" applyNumberFormat="1" applyFont="1" applyBorder="1"/>
    <xf numFmtId="49" fontId="6" fillId="0" borderId="12" xfId="0" applyNumberFormat="1" applyFont="1" applyBorder="1" applyAlignment="1"/>
    <xf numFmtId="0" fontId="3" fillId="0" borderId="2" xfId="0" applyFont="1" applyBorder="1" applyAlignment="1"/>
    <xf numFmtId="2" fontId="8" fillId="0" borderId="13" xfId="0" applyNumberFormat="1" applyFont="1" applyBorder="1"/>
    <xf numFmtId="0" fontId="6" fillId="0" borderId="3" xfId="0" applyFont="1" applyBorder="1" applyAlignment="1"/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/>
    <xf numFmtId="2" fontId="8" fillId="0" borderId="9" xfId="0" applyNumberFormat="1" applyFont="1" applyBorder="1"/>
    <xf numFmtId="0" fontId="3" fillId="0" borderId="2" xfId="0" applyFont="1" applyBorder="1" applyAlignment="1">
      <alignment wrapText="1"/>
    </xf>
    <xf numFmtId="49" fontId="6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wrapText="1"/>
    </xf>
    <xf numFmtId="49" fontId="6" fillId="0" borderId="22" xfId="0" applyNumberFormat="1" applyFont="1" applyBorder="1" applyAlignment="1">
      <alignment horizontal="center"/>
    </xf>
    <xf numFmtId="0" fontId="3" fillId="0" borderId="2" xfId="0" applyFont="1" applyBorder="1"/>
    <xf numFmtId="0" fontId="6" fillId="0" borderId="5" xfId="0" applyFont="1" applyBorder="1" applyAlignment="1">
      <alignment wrapText="1"/>
    </xf>
    <xf numFmtId="49" fontId="6" fillId="0" borderId="19" xfId="0" applyNumberFormat="1" applyFont="1" applyBorder="1" applyAlignment="1">
      <alignment horizontal="center"/>
    </xf>
    <xf numFmtId="0" fontId="6" fillId="0" borderId="20" xfId="0" applyFont="1" applyBorder="1"/>
    <xf numFmtId="2" fontId="9" fillId="0" borderId="21" xfId="0" applyNumberFormat="1" applyFont="1" applyBorder="1"/>
    <xf numFmtId="0" fontId="6" fillId="0" borderId="20" xfId="0" applyFont="1" applyBorder="1" applyAlignment="1"/>
    <xf numFmtId="0" fontId="3" fillId="0" borderId="5" xfId="0" applyFont="1" applyBorder="1" applyAlignment="1"/>
    <xf numFmtId="2" fontId="8" fillId="0" borderId="6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2"/>
  <sheetViews>
    <sheetView tabSelected="1" topLeftCell="A100" workbookViewId="0">
      <selection activeCell="C119" sqref="C119"/>
    </sheetView>
  </sheetViews>
  <sheetFormatPr defaultColWidth="12.5703125" defaultRowHeight="15.75" x14ac:dyDescent="0.25"/>
  <cols>
    <col min="1" max="1" width="5.42578125" style="8" customWidth="1"/>
    <col min="2" max="2" width="74.85546875" style="8" customWidth="1"/>
    <col min="3" max="196" width="12.5703125" style="8"/>
    <col min="197" max="197" width="5.42578125" style="8" customWidth="1"/>
    <col min="198" max="198" width="37.7109375" style="8" customWidth="1"/>
    <col min="199" max="199" width="9.5703125" style="8" customWidth="1"/>
    <col min="200" max="200" width="9.42578125" style="8" customWidth="1"/>
    <col min="201" max="201" width="6.85546875" style="8" customWidth="1"/>
    <col min="202" max="202" width="7.42578125" style="8" customWidth="1"/>
    <col min="203" max="203" width="8.140625" style="8" customWidth="1"/>
    <col min="204" max="240" width="12.5703125" style="8"/>
    <col min="241" max="252" width="9.7109375" style="8" customWidth="1"/>
    <col min="253" max="452" width="12.5703125" style="8"/>
    <col min="453" max="453" width="5.42578125" style="8" customWidth="1"/>
    <col min="454" max="454" width="37.7109375" style="8" customWidth="1"/>
    <col min="455" max="455" width="9.5703125" style="8" customWidth="1"/>
    <col min="456" max="456" width="9.42578125" style="8" customWidth="1"/>
    <col min="457" max="457" width="6.85546875" style="8" customWidth="1"/>
    <col min="458" max="458" width="7.42578125" style="8" customWidth="1"/>
    <col min="459" max="459" width="8.140625" style="8" customWidth="1"/>
    <col min="460" max="496" width="12.5703125" style="8"/>
    <col min="497" max="508" width="9.7109375" style="8" customWidth="1"/>
    <col min="509" max="708" width="12.5703125" style="8"/>
    <col min="709" max="709" width="5.42578125" style="8" customWidth="1"/>
    <col min="710" max="710" width="37.7109375" style="8" customWidth="1"/>
    <col min="711" max="711" width="9.5703125" style="8" customWidth="1"/>
    <col min="712" max="712" width="9.42578125" style="8" customWidth="1"/>
    <col min="713" max="713" width="6.85546875" style="8" customWidth="1"/>
    <col min="714" max="714" width="7.42578125" style="8" customWidth="1"/>
    <col min="715" max="715" width="8.140625" style="8" customWidth="1"/>
    <col min="716" max="752" width="12.5703125" style="8"/>
    <col min="753" max="764" width="9.7109375" style="8" customWidth="1"/>
    <col min="765" max="964" width="12.5703125" style="8"/>
    <col min="965" max="965" width="5.42578125" style="8" customWidth="1"/>
    <col min="966" max="966" width="37.7109375" style="8" customWidth="1"/>
    <col min="967" max="967" width="9.5703125" style="8" customWidth="1"/>
    <col min="968" max="968" width="9.42578125" style="8" customWidth="1"/>
    <col min="969" max="969" width="6.85546875" style="8" customWidth="1"/>
    <col min="970" max="970" width="7.42578125" style="8" customWidth="1"/>
    <col min="971" max="971" width="8.140625" style="8" customWidth="1"/>
    <col min="972" max="1008" width="12.5703125" style="8"/>
    <col min="1009" max="1020" width="9.7109375" style="8" customWidth="1"/>
    <col min="1021" max="1220" width="12.5703125" style="8"/>
    <col min="1221" max="1221" width="5.42578125" style="8" customWidth="1"/>
    <col min="1222" max="1222" width="37.7109375" style="8" customWidth="1"/>
    <col min="1223" max="1223" width="9.5703125" style="8" customWidth="1"/>
    <col min="1224" max="1224" width="9.42578125" style="8" customWidth="1"/>
    <col min="1225" max="1225" width="6.85546875" style="8" customWidth="1"/>
    <col min="1226" max="1226" width="7.42578125" style="8" customWidth="1"/>
    <col min="1227" max="1227" width="8.140625" style="8" customWidth="1"/>
    <col min="1228" max="1264" width="12.5703125" style="8"/>
    <col min="1265" max="1276" width="9.7109375" style="8" customWidth="1"/>
    <col min="1277" max="1476" width="12.5703125" style="8"/>
    <col min="1477" max="1477" width="5.42578125" style="8" customWidth="1"/>
    <col min="1478" max="1478" width="37.7109375" style="8" customWidth="1"/>
    <col min="1479" max="1479" width="9.5703125" style="8" customWidth="1"/>
    <col min="1480" max="1480" width="9.42578125" style="8" customWidth="1"/>
    <col min="1481" max="1481" width="6.85546875" style="8" customWidth="1"/>
    <col min="1482" max="1482" width="7.42578125" style="8" customWidth="1"/>
    <col min="1483" max="1483" width="8.140625" style="8" customWidth="1"/>
    <col min="1484" max="1520" width="12.5703125" style="8"/>
    <col min="1521" max="1532" width="9.7109375" style="8" customWidth="1"/>
    <col min="1533" max="1732" width="12.5703125" style="8"/>
    <col min="1733" max="1733" width="5.42578125" style="8" customWidth="1"/>
    <col min="1734" max="1734" width="37.7109375" style="8" customWidth="1"/>
    <col min="1735" max="1735" width="9.5703125" style="8" customWidth="1"/>
    <col min="1736" max="1736" width="9.42578125" style="8" customWidth="1"/>
    <col min="1737" max="1737" width="6.85546875" style="8" customWidth="1"/>
    <col min="1738" max="1738" width="7.42578125" style="8" customWidth="1"/>
    <col min="1739" max="1739" width="8.140625" style="8" customWidth="1"/>
    <col min="1740" max="1776" width="12.5703125" style="8"/>
    <col min="1777" max="1788" width="9.7109375" style="8" customWidth="1"/>
    <col min="1789" max="1988" width="12.5703125" style="8"/>
    <col min="1989" max="1989" width="5.42578125" style="8" customWidth="1"/>
    <col min="1990" max="1990" width="37.7109375" style="8" customWidth="1"/>
    <col min="1991" max="1991" width="9.5703125" style="8" customWidth="1"/>
    <col min="1992" max="1992" width="9.42578125" style="8" customWidth="1"/>
    <col min="1993" max="1993" width="6.85546875" style="8" customWidth="1"/>
    <col min="1994" max="1994" width="7.42578125" style="8" customWidth="1"/>
    <col min="1995" max="1995" width="8.140625" style="8" customWidth="1"/>
    <col min="1996" max="2032" width="12.5703125" style="8"/>
    <col min="2033" max="2044" width="9.7109375" style="8" customWidth="1"/>
    <col min="2045" max="2244" width="12.5703125" style="8"/>
    <col min="2245" max="2245" width="5.42578125" style="8" customWidth="1"/>
    <col min="2246" max="2246" width="37.7109375" style="8" customWidth="1"/>
    <col min="2247" max="2247" width="9.5703125" style="8" customWidth="1"/>
    <col min="2248" max="2248" width="9.42578125" style="8" customWidth="1"/>
    <col min="2249" max="2249" width="6.85546875" style="8" customWidth="1"/>
    <col min="2250" max="2250" width="7.42578125" style="8" customWidth="1"/>
    <col min="2251" max="2251" width="8.140625" style="8" customWidth="1"/>
    <col min="2252" max="2288" width="12.5703125" style="8"/>
    <col min="2289" max="2300" width="9.7109375" style="8" customWidth="1"/>
    <col min="2301" max="2500" width="12.5703125" style="8"/>
    <col min="2501" max="2501" width="5.42578125" style="8" customWidth="1"/>
    <col min="2502" max="2502" width="37.7109375" style="8" customWidth="1"/>
    <col min="2503" max="2503" width="9.5703125" style="8" customWidth="1"/>
    <col min="2504" max="2504" width="9.42578125" style="8" customWidth="1"/>
    <col min="2505" max="2505" width="6.85546875" style="8" customWidth="1"/>
    <col min="2506" max="2506" width="7.42578125" style="8" customWidth="1"/>
    <col min="2507" max="2507" width="8.140625" style="8" customWidth="1"/>
    <col min="2508" max="2544" width="12.5703125" style="8"/>
    <col min="2545" max="2556" width="9.7109375" style="8" customWidth="1"/>
    <col min="2557" max="2756" width="12.5703125" style="8"/>
    <col min="2757" max="2757" width="5.42578125" style="8" customWidth="1"/>
    <col min="2758" max="2758" width="37.7109375" style="8" customWidth="1"/>
    <col min="2759" max="2759" width="9.5703125" style="8" customWidth="1"/>
    <col min="2760" max="2760" width="9.42578125" style="8" customWidth="1"/>
    <col min="2761" max="2761" width="6.85546875" style="8" customWidth="1"/>
    <col min="2762" max="2762" width="7.42578125" style="8" customWidth="1"/>
    <col min="2763" max="2763" width="8.140625" style="8" customWidth="1"/>
    <col min="2764" max="2800" width="12.5703125" style="8"/>
    <col min="2801" max="2812" width="9.7109375" style="8" customWidth="1"/>
    <col min="2813" max="3012" width="12.5703125" style="8"/>
    <col min="3013" max="3013" width="5.42578125" style="8" customWidth="1"/>
    <col min="3014" max="3014" width="37.7109375" style="8" customWidth="1"/>
    <col min="3015" max="3015" width="9.5703125" style="8" customWidth="1"/>
    <col min="3016" max="3016" width="9.42578125" style="8" customWidth="1"/>
    <col min="3017" max="3017" width="6.85546875" style="8" customWidth="1"/>
    <col min="3018" max="3018" width="7.42578125" style="8" customWidth="1"/>
    <col min="3019" max="3019" width="8.140625" style="8" customWidth="1"/>
    <col min="3020" max="3056" width="12.5703125" style="8"/>
    <col min="3057" max="3068" width="9.7109375" style="8" customWidth="1"/>
    <col min="3069" max="3268" width="12.5703125" style="8"/>
    <col min="3269" max="3269" width="5.42578125" style="8" customWidth="1"/>
    <col min="3270" max="3270" width="37.7109375" style="8" customWidth="1"/>
    <col min="3271" max="3271" width="9.5703125" style="8" customWidth="1"/>
    <col min="3272" max="3272" width="9.42578125" style="8" customWidth="1"/>
    <col min="3273" max="3273" width="6.85546875" style="8" customWidth="1"/>
    <col min="3274" max="3274" width="7.42578125" style="8" customWidth="1"/>
    <col min="3275" max="3275" width="8.140625" style="8" customWidth="1"/>
    <col min="3276" max="3312" width="12.5703125" style="8"/>
    <col min="3313" max="3324" width="9.7109375" style="8" customWidth="1"/>
    <col min="3325" max="3524" width="12.5703125" style="8"/>
    <col min="3525" max="3525" width="5.42578125" style="8" customWidth="1"/>
    <col min="3526" max="3526" width="37.7109375" style="8" customWidth="1"/>
    <col min="3527" max="3527" width="9.5703125" style="8" customWidth="1"/>
    <col min="3528" max="3528" width="9.42578125" style="8" customWidth="1"/>
    <col min="3529" max="3529" width="6.85546875" style="8" customWidth="1"/>
    <col min="3530" max="3530" width="7.42578125" style="8" customWidth="1"/>
    <col min="3531" max="3531" width="8.140625" style="8" customWidth="1"/>
    <col min="3532" max="3568" width="12.5703125" style="8"/>
    <col min="3569" max="3580" width="9.7109375" style="8" customWidth="1"/>
    <col min="3581" max="3780" width="12.5703125" style="8"/>
    <col min="3781" max="3781" width="5.42578125" style="8" customWidth="1"/>
    <col min="3782" max="3782" width="37.7109375" style="8" customWidth="1"/>
    <col min="3783" max="3783" width="9.5703125" style="8" customWidth="1"/>
    <col min="3784" max="3784" width="9.42578125" style="8" customWidth="1"/>
    <col min="3785" max="3785" width="6.85546875" style="8" customWidth="1"/>
    <col min="3786" max="3786" width="7.42578125" style="8" customWidth="1"/>
    <col min="3787" max="3787" width="8.140625" style="8" customWidth="1"/>
    <col min="3788" max="3824" width="12.5703125" style="8"/>
    <col min="3825" max="3836" width="9.7109375" style="8" customWidth="1"/>
    <col min="3837" max="4036" width="12.5703125" style="8"/>
    <col min="4037" max="4037" width="5.42578125" style="8" customWidth="1"/>
    <col min="4038" max="4038" width="37.7109375" style="8" customWidth="1"/>
    <col min="4039" max="4039" width="9.5703125" style="8" customWidth="1"/>
    <col min="4040" max="4040" width="9.42578125" style="8" customWidth="1"/>
    <col min="4041" max="4041" width="6.85546875" style="8" customWidth="1"/>
    <col min="4042" max="4042" width="7.42578125" style="8" customWidth="1"/>
    <col min="4043" max="4043" width="8.140625" style="8" customWidth="1"/>
    <col min="4044" max="4080" width="12.5703125" style="8"/>
    <col min="4081" max="4092" width="9.7109375" style="8" customWidth="1"/>
    <col min="4093" max="4292" width="12.5703125" style="8"/>
    <col min="4293" max="4293" width="5.42578125" style="8" customWidth="1"/>
    <col min="4294" max="4294" width="37.7109375" style="8" customWidth="1"/>
    <col min="4295" max="4295" width="9.5703125" style="8" customWidth="1"/>
    <col min="4296" max="4296" width="9.42578125" style="8" customWidth="1"/>
    <col min="4297" max="4297" width="6.85546875" style="8" customWidth="1"/>
    <col min="4298" max="4298" width="7.42578125" style="8" customWidth="1"/>
    <col min="4299" max="4299" width="8.140625" style="8" customWidth="1"/>
    <col min="4300" max="4336" width="12.5703125" style="8"/>
    <col min="4337" max="4348" width="9.7109375" style="8" customWidth="1"/>
    <col min="4349" max="4548" width="12.5703125" style="8"/>
    <col min="4549" max="4549" width="5.42578125" style="8" customWidth="1"/>
    <col min="4550" max="4550" width="37.7109375" style="8" customWidth="1"/>
    <col min="4551" max="4551" width="9.5703125" style="8" customWidth="1"/>
    <col min="4552" max="4552" width="9.42578125" style="8" customWidth="1"/>
    <col min="4553" max="4553" width="6.85546875" style="8" customWidth="1"/>
    <col min="4554" max="4554" width="7.42578125" style="8" customWidth="1"/>
    <col min="4555" max="4555" width="8.140625" style="8" customWidth="1"/>
    <col min="4556" max="4592" width="12.5703125" style="8"/>
    <col min="4593" max="4604" width="9.7109375" style="8" customWidth="1"/>
    <col min="4605" max="4804" width="12.5703125" style="8"/>
    <col min="4805" max="4805" width="5.42578125" style="8" customWidth="1"/>
    <col min="4806" max="4806" width="37.7109375" style="8" customWidth="1"/>
    <col min="4807" max="4807" width="9.5703125" style="8" customWidth="1"/>
    <col min="4808" max="4808" width="9.42578125" style="8" customWidth="1"/>
    <col min="4809" max="4809" width="6.85546875" style="8" customWidth="1"/>
    <col min="4810" max="4810" width="7.42578125" style="8" customWidth="1"/>
    <col min="4811" max="4811" width="8.140625" style="8" customWidth="1"/>
    <col min="4812" max="4848" width="12.5703125" style="8"/>
    <col min="4849" max="4860" width="9.7109375" style="8" customWidth="1"/>
    <col min="4861" max="5060" width="12.5703125" style="8"/>
    <col min="5061" max="5061" width="5.42578125" style="8" customWidth="1"/>
    <col min="5062" max="5062" width="37.7109375" style="8" customWidth="1"/>
    <col min="5063" max="5063" width="9.5703125" style="8" customWidth="1"/>
    <col min="5064" max="5064" width="9.42578125" style="8" customWidth="1"/>
    <col min="5065" max="5065" width="6.85546875" style="8" customWidth="1"/>
    <col min="5066" max="5066" width="7.42578125" style="8" customWidth="1"/>
    <col min="5067" max="5067" width="8.140625" style="8" customWidth="1"/>
    <col min="5068" max="5104" width="12.5703125" style="8"/>
    <col min="5105" max="5116" width="9.7109375" style="8" customWidth="1"/>
    <col min="5117" max="5316" width="12.5703125" style="8"/>
    <col min="5317" max="5317" width="5.42578125" style="8" customWidth="1"/>
    <col min="5318" max="5318" width="37.7109375" style="8" customWidth="1"/>
    <col min="5319" max="5319" width="9.5703125" style="8" customWidth="1"/>
    <col min="5320" max="5320" width="9.42578125" style="8" customWidth="1"/>
    <col min="5321" max="5321" width="6.85546875" style="8" customWidth="1"/>
    <col min="5322" max="5322" width="7.42578125" style="8" customWidth="1"/>
    <col min="5323" max="5323" width="8.140625" style="8" customWidth="1"/>
    <col min="5324" max="5360" width="12.5703125" style="8"/>
    <col min="5361" max="5372" width="9.7109375" style="8" customWidth="1"/>
    <col min="5373" max="5572" width="12.5703125" style="8"/>
    <col min="5573" max="5573" width="5.42578125" style="8" customWidth="1"/>
    <col min="5574" max="5574" width="37.7109375" style="8" customWidth="1"/>
    <col min="5575" max="5575" width="9.5703125" style="8" customWidth="1"/>
    <col min="5576" max="5576" width="9.42578125" style="8" customWidth="1"/>
    <col min="5577" max="5577" width="6.85546875" style="8" customWidth="1"/>
    <col min="5578" max="5578" width="7.42578125" style="8" customWidth="1"/>
    <col min="5579" max="5579" width="8.140625" style="8" customWidth="1"/>
    <col min="5580" max="5616" width="12.5703125" style="8"/>
    <col min="5617" max="5628" width="9.7109375" style="8" customWidth="1"/>
    <col min="5629" max="5828" width="12.5703125" style="8"/>
    <col min="5829" max="5829" width="5.42578125" style="8" customWidth="1"/>
    <col min="5830" max="5830" width="37.7109375" style="8" customWidth="1"/>
    <col min="5831" max="5831" width="9.5703125" style="8" customWidth="1"/>
    <col min="5832" max="5832" width="9.42578125" style="8" customWidth="1"/>
    <col min="5833" max="5833" width="6.85546875" style="8" customWidth="1"/>
    <col min="5834" max="5834" width="7.42578125" style="8" customWidth="1"/>
    <col min="5835" max="5835" width="8.140625" style="8" customWidth="1"/>
    <col min="5836" max="5872" width="12.5703125" style="8"/>
    <col min="5873" max="5884" width="9.7109375" style="8" customWidth="1"/>
    <col min="5885" max="6084" width="12.5703125" style="8"/>
    <col min="6085" max="6085" width="5.42578125" style="8" customWidth="1"/>
    <col min="6086" max="6086" width="37.7109375" style="8" customWidth="1"/>
    <col min="6087" max="6087" width="9.5703125" style="8" customWidth="1"/>
    <col min="6088" max="6088" width="9.42578125" style="8" customWidth="1"/>
    <col min="6089" max="6089" width="6.85546875" style="8" customWidth="1"/>
    <col min="6090" max="6090" width="7.42578125" style="8" customWidth="1"/>
    <col min="6091" max="6091" width="8.140625" style="8" customWidth="1"/>
    <col min="6092" max="6128" width="12.5703125" style="8"/>
    <col min="6129" max="6140" width="9.7109375" style="8" customWidth="1"/>
    <col min="6141" max="6340" width="12.5703125" style="8"/>
    <col min="6341" max="6341" width="5.42578125" style="8" customWidth="1"/>
    <col min="6342" max="6342" width="37.7109375" style="8" customWidth="1"/>
    <col min="6343" max="6343" width="9.5703125" style="8" customWidth="1"/>
    <col min="6344" max="6344" width="9.42578125" style="8" customWidth="1"/>
    <col min="6345" max="6345" width="6.85546875" style="8" customWidth="1"/>
    <col min="6346" max="6346" width="7.42578125" style="8" customWidth="1"/>
    <col min="6347" max="6347" width="8.140625" style="8" customWidth="1"/>
    <col min="6348" max="6384" width="12.5703125" style="8"/>
    <col min="6385" max="6396" width="9.7109375" style="8" customWidth="1"/>
    <col min="6397" max="6596" width="12.5703125" style="8"/>
    <col min="6597" max="6597" width="5.42578125" style="8" customWidth="1"/>
    <col min="6598" max="6598" width="37.7109375" style="8" customWidth="1"/>
    <col min="6599" max="6599" width="9.5703125" style="8" customWidth="1"/>
    <col min="6600" max="6600" width="9.42578125" style="8" customWidth="1"/>
    <col min="6601" max="6601" width="6.85546875" style="8" customWidth="1"/>
    <col min="6602" max="6602" width="7.42578125" style="8" customWidth="1"/>
    <col min="6603" max="6603" width="8.140625" style="8" customWidth="1"/>
    <col min="6604" max="6640" width="12.5703125" style="8"/>
    <col min="6641" max="6652" width="9.7109375" style="8" customWidth="1"/>
    <col min="6653" max="6852" width="12.5703125" style="8"/>
    <col min="6853" max="6853" width="5.42578125" style="8" customWidth="1"/>
    <col min="6854" max="6854" width="37.7109375" style="8" customWidth="1"/>
    <col min="6855" max="6855" width="9.5703125" style="8" customWidth="1"/>
    <col min="6856" max="6856" width="9.42578125" style="8" customWidth="1"/>
    <col min="6857" max="6857" width="6.85546875" style="8" customWidth="1"/>
    <col min="6858" max="6858" width="7.42578125" style="8" customWidth="1"/>
    <col min="6859" max="6859" width="8.140625" style="8" customWidth="1"/>
    <col min="6860" max="6896" width="12.5703125" style="8"/>
    <col min="6897" max="6908" width="9.7109375" style="8" customWidth="1"/>
    <col min="6909" max="7108" width="12.5703125" style="8"/>
    <col min="7109" max="7109" width="5.42578125" style="8" customWidth="1"/>
    <col min="7110" max="7110" width="37.7109375" style="8" customWidth="1"/>
    <col min="7111" max="7111" width="9.5703125" style="8" customWidth="1"/>
    <col min="7112" max="7112" width="9.42578125" style="8" customWidth="1"/>
    <col min="7113" max="7113" width="6.85546875" style="8" customWidth="1"/>
    <col min="7114" max="7114" width="7.42578125" style="8" customWidth="1"/>
    <col min="7115" max="7115" width="8.140625" style="8" customWidth="1"/>
    <col min="7116" max="7152" width="12.5703125" style="8"/>
    <col min="7153" max="7164" width="9.7109375" style="8" customWidth="1"/>
    <col min="7165" max="7364" width="12.5703125" style="8"/>
    <col min="7365" max="7365" width="5.42578125" style="8" customWidth="1"/>
    <col min="7366" max="7366" width="37.7109375" style="8" customWidth="1"/>
    <col min="7367" max="7367" width="9.5703125" style="8" customWidth="1"/>
    <col min="7368" max="7368" width="9.42578125" style="8" customWidth="1"/>
    <col min="7369" max="7369" width="6.85546875" style="8" customWidth="1"/>
    <col min="7370" max="7370" width="7.42578125" style="8" customWidth="1"/>
    <col min="7371" max="7371" width="8.140625" style="8" customWidth="1"/>
    <col min="7372" max="7408" width="12.5703125" style="8"/>
    <col min="7409" max="7420" width="9.7109375" style="8" customWidth="1"/>
    <col min="7421" max="7620" width="12.5703125" style="8"/>
    <col min="7621" max="7621" width="5.42578125" style="8" customWidth="1"/>
    <col min="7622" max="7622" width="37.7109375" style="8" customWidth="1"/>
    <col min="7623" max="7623" width="9.5703125" style="8" customWidth="1"/>
    <col min="7624" max="7624" width="9.42578125" style="8" customWidth="1"/>
    <col min="7625" max="7625" width="6.85546875" style="8" customWidth="1"/>
    <col min="7626" max="7626" width="7.42578125" style="8" customWidth="1"/>
    <col min="7627" max="7627" width="8.140625" style="8" customWidth="1"/>
    <col min="7628" max="7664" width="12.5703125" style="8"/>
    <col min="7665" max="7676" width="9.7109375" style="8" customWidth="1"/>
    <col min="7677" max="7876" width="12.5703125" style="8"/>
    <col min="7877" max="7877" width="5.42578125" style="8" customWidth="1"/>
    <col min="7878" max="7878" width="37.7109375" style="8" customWidth="1"/>
    <col min="7879" max="7879" width="9.5703125" style="8" customWidth="1"/>
    <col min="7880" max="7880" width="9.42578125" style="8" customWidth="1"/>
    <col min="7881" max="7881" width="6.85546875" style="8" customWidth="1"/>
    <col min="7882" max="7882" width="7.42578125" style="8" customWidth="1"/>
    <col min="7883" max="7883" width="8.140625" style="8" customWidth="1"/>
    <col min="7884" max="7920" width="12.5703125" style="8"/>
    <col min="7921" max="7932" width="9.7109375" style="8" customWidth="1"/>
    <col min="7933" max="8132" width="12.5703125" style="8"/>
    <col min="8133" max="8133" width="5.42578125" style="8" customWidth="1"/>
    <col min="8134" max="8134" width="37.7109375" style="8" customWidth="1"/>
    <col min="8135" max="8135" width="9.5703125" style="8" customWidth="1"/>
    <col min="8136" max="8136" width="9.42578125" style="8" customWidth="1"/>
    <col min="8137" max="8137" width="6.85546875" style="8" customWidth="1"/>
    <col min="8138" max="8138" width="7.42578125" style="8" customWidth="1"/>
    <col min="8139" max="8139" width="8.140625" style="8" customWidth="1"/>
    <col min="8140" max="8176" width="12.5703125" style="8"/>
    <col min="8177" max="8188" width="9.7109375" style="8" customWidth="1"/>
    <col min="8189" max="8388" width="12.5703125" style="8"/>
    <col min="8389" max="8389" width="5.42578125" style="8" customWidth="1"/>
    <col min="8390" max="8390" width="37.7109375" style="8" customWidth="1"/>
    <col min="8391" max="8391" width="9.5703125" style="8" customWidth="1"/>
    <col min="8392" max="8392" width="9.42578125" style="8" customWidth="1"/>
    <col min="8393" max="8393" width="6.85546875" style="8" customWidth="1"/>
    <col min="8394" max="8394" width="7.42578125" style="8" customWidth="1"/>
    <col min="8395" max="8395" width="8.140625" style="8" customWidth="1"/>
    <col min="8396" max="8432" width="12.5703125" style="8"/>
    <col min="8433" max="8444" width="9.7109375" style="8" customWidth="1"/>
    <col min="8445" max="8644" width="12.5703125" style="8"/>
    <col min="8645" max="8645" width="5.42578125" style="8" customWidth="1"/>
    <col min="8646" max="8646" width="37.7109375" style="8" customWidth="1"/>
    <col min="8647" max="8647" width="9.5703125" style="8" customWidth="1"/>
    <col min="8648" max="8648" width="9.42578125" style="8" customWidth="1"/>
    <col min="8649" max="8649" width="6.85546875" style="8" customWidth="1"/>
    <col min="8650" max="8650" width="7.42578125" style="8" customWidth="1"/>
    <col min="8651" max="8651" width="8.140625" style="8" customWidth="1"/>
    <col min="8652" max="8688" width="12.5703125" style="8"/>
    <col min="8689" max="8700" width="9.7109375" style="8" customWidth="1"/>
    <col min="8701" max="8900" width="12.5703125" style="8"/>
    <col min="8901" max="8901" width="5.42578125" style="8" customWidth="1"/>
    <col min="8902" max="8902" width="37.7109375" style="8" customWidth="1"/>
    <col min="8903" max="8903" width="9.5703125" style="8" customWidth="1"/>
    <col min="8904" max="8904" width="9.42578125" style="8" customWidth="1"/>
    <col min="8905" max="8905" width="6.85546875" style="8" customWidth="1"/>
    <col min="8906" max="8906" width="7.42578125" style="8" customWidth="1"/>
    <col min="8907" max="8907" width="8.140625" style="8" customWidth="1"/>
    <col min="8908" max="8944" width="12.5703125" style="8"/>
    <col min="8945" max="8956" width="9.7109375" style="8" customWidth="1"/>
    <col min="8957" max="9156" width="12.5703125" style="8"/>
    <col min="9157" max="9157" width="5.42578125" style="8" customWidth="1"/>
    <col min="9158" max="9158" width="37.7109375" style="8" customWidth="1"/>
    <col min="9159" max="9159" width="9.5703125" style="8" customWidth="1"/>
    <col min="9160" max="9160" width="9.42578125" style="8" customWidth="1"/>
    <col min="9161" max="9161" width="6.85546875" style="8" customWidth="1"/>
    <col min="9162" max="9162" width="7.42578125" style="8" customWidth="1"/>
    <col min="9163" max="9163" width="8.140625" style="8" customWidth="1"/>
    <col min="9164" max="9200" width="12.5703125" style="8"/>
    <col min="9201" max="9212" width="9.7109375" style="8" customWidth="1"/>
    <col min="9213" max="9412" width="12.5703125" style="8"/>
    <col min="9413" max="9413" width="5.42578125" style="8" customWidth="1"/>
    <col min="9414" max="9414" width="37.7109375" style="8" customWidth="1"/>
    <col min="9415" max="9415" width="9.5703125" style="8" customWidth="1"/>
    <col min="9416" max="9416" width="9.42578125" style="8" customWidth="1"/>
    <col min="9417" max="9417" width="6.85546875" style="8" customWidth="1"/>
    <col min="9418" max="9418" width="7.42578125" style="8" customWidth="1"/>
    <col min="9419" max="9419" width="8.140625" style="8" customWidth="1"/>
    <col min="9420" max="9456" width="12.5703125" style="8"/>
    <col min="9457" max="9468" width="9.7109375" style="8" customWidth="1"/>
    <col min="9469" max="9668" width="12.5703125" style="8"/>
    <col min="9669" max="9669" width="5.42578125" style="8" customWidth="1"/>
    <col min="9670" max="9670" width="37.7109375" style="8" customWidth="1"/>
    <col min="9671" max="9671" width="9.5703125" style="8" customWidth="1"/>
    <col min="9672" max="9672" width="9.42578125" style="8" customWidth="1"/>
    <col min="9673" max="9673" width="6.85546875" style="8" customWidth="1"/>
    <col min="9674" max="9674" width="7.42578125" style="8" customWidth="1"/>
    <col min="9675" max="9675" width="8.140625" style="8" customWidth="1"/>
    <col min="9676" max="9712" width="12.5703125" style="8"/>
    <col min="9713" max="9724" width="9.7109375" style="8" customWidth="1"/>
    <col min="9725" max="9924" width="12.5703125" style="8"/>
    <col min="9925" max="9925" width="5.42578125" style="8" customWidth="1"/>
    <col min="9926" max="9926" width="37.7109375" style="8" customWidth="1"/>
    <col min="9927" max="9927" width="9.5703125" style="8" customWidth="1"/>
    <col min="9928" max="9928" width="9.42578125" style="8" customWidth="1"/>
    <col min="9929" max="9929" width="6.85546875" style="8" customWidth="1"/>
    <col min="9930" max="9930" width="7.42578125" style="8" customWidth="1"/>
    <col min="9931" max="9931" width="8.140625" style="8" customWidth="1"/>
    <col min="9932" max="9968" width="12.5703125" style="8"/>
    <col min="9969" max="9980" width="9.7109375" style="8" customWidth="1"/>
    <col min="9981" max="10180" width="12.5703125" style="8"/>
    <col min="10181" max="10181" width="5.42578125" style="8" customWidth="1"/>
    <col min="10182" max="10182" width="37.7109375" style="8" customWidth="1"/>
    <col min="10183" max="10183" width="9.5703125" style="8" customWidth="1"/>
    <col min="10184" max="10184" width="9.42578125" style="8" customWidth="1"/>
    <col min="10185" max="10185" width="6.85546875" style="8" customWidth="1"/>
    <col min="10186" max="10186" width="7.42578125" style="8" customWidth="1"/>
    <col min="10187" max="10187" width="8.140625" style="8" customWidth="1"/>
    <col min="10188" max="10224" width="12.5703125" style="8"/>
    <col min="10225" max="10236" width="9.7109375" style="8" customWidth="1"/>
    <col min="10237" max="10436" width="12.5703125" style="8"/>
    <col min="10437" max="10437" width="5.42578125" style="8" customWidth="1"/>
    <col min="10438" max="10438" width="37.7109375" style="8" customWidth="1"/>
    <col min="10439" max="10439" width="9.5703125" style="8" customWidth="1"/>
    <col min="10440" max="10440" width="9.42578125" style="8" customWidth="1"/>
    <col min="10441" max="10441" width="6.85546875" style="8" customWidth="1"/>
    <col min="10442" max="10442" width="7.42578125" style="8" customWidth="1"/>
    <col min="10443" max="10443" width="8.140625" style="8" customWidth="1"/>
    <col min="10444" max="10480" width="12.5703125" style="8"/>
    <col min="10481" max="10492" width="9.7109375" style="8" customWidth="1"/>
    <col min="10493" max="10692" width="12.5703125" style="8"/>
    <col min="10693" max="10693" width="5.42578125" style="8" customWidth="1"/>
    <col min="10694" max="10694" width="37.7109375" style="8" customWidth="1"/>
    <col min="10695" max="10695" width="9.5703125" style="8" customWidth="1"/>
    <col min="10696" max="10696" width="9.42578125" style="8" customWidth="1"/>
    <col min="10697" max="10697" width="6.85546875" style="8" customWidth="1"/>
    <col min="10698" max="10698" width="7.42578125" style="8" customWidth="1"/>
    <col min="10699" max="10699" width="8.140625" style="8" customWidth="1"/>
    <col min="10700" max="10736" width="12.5703125" style="8"/>
    <col min="10737" max="10748" width="9.7109375" style="8" customWidth="1"/>
    <col min="10749" max="10948" width="12.5703125" style="8"/>
    <col min="10949" max="10949" width="5.42578125" style="8" customWidth="1"/>
    <col min="10950" max="10950" width="37.7109375" style="8" customWidth="1"/>
    <col min="10951" max="10951" width="9.5703125" style="8" customWidth="1"/>
    <col min="10952" max="10952" width="9.42578125" style="8" customWidth="1"/>
    <col min="10953" max="10953" width="6.85546875" style="8" customWidth="1"/>
    <col min="10954" max="10954" width="7.42578125" style="8" customWidth="1"/>
    <col min="10955" max="10955" width="8.140625" style="8" customWidth="1"/>
    <col min="10956" max="10992" width="12.5703125" style="8"/>
    <col min="10993" max="11004" width="9.7109375" style="8" customWidth="1"/>
    <col min="11005" max="11204" width="12.5703125" style="8"/>
    <col min="11205" max="11205" width="5.42578125" style="8" customWidth="1"/>
    <col min="11206" max="11206" width="37.7109375" style="8" customWidth="1"/>
    <col min="11207" max="11207" width="9.5703125" style="8" customWidth="1"/>
    <col min="11208" max="11208" width="9.42578125" style="8" customWidth="1"/>
    <col min="11209" max="11209" width="6.85546875" style="8" customWidth="1"/>
    <col min="11210" max="11210" width="7.42578125" style="8" customWidth="1"/>
    <col min="11211" max="11211" width="8.140625" style="8" customWidth="1"/>
    <col min="11212" max="11248" width="12.5703125" style="8"/>
    <col min="11249" max="11260" width="9.7109375" style="8" customWidth="1"/>
    <col min="11261" max="11460" width="12.5703125" style="8"/>
    <col min="11461" max="11461" width="5.42578125" style="8" customWidth="1"/>
    <col min="11462" max="11462" width="37.7109375" style="8" customWidth="1"/>
    <col min="11463" max="11463" width="9.5703125" style="8" customWidth="1"/>
    <col min="11464" max="11464" width="9.42578125" style="8" customWidth="1"/>
    <col min="11465" max="11465" width="6.85546875" style="8" customWidth="1"/>
    <col min="11466" max="11466" width="7.42578125" style="8" customWidth="1"/>
    <col min="11467" max="11467" width="8.140625" style="8" customWidth="1"/>
    <col min="11468" max="11504" width="12.5703125" style="8"/>
    <col min="11505" max="11516" width="9.7109375" style="8" customWidth="1"/>
    <col min="11517" max="11716" width="12.5703125" style="8"/>
    <col min="11717" max="11717" width="5.42578125" style="8" customWidth="1"/>
    <col min="11718" max="11718" width="37.7109375" style="8" customWidth="1"/>
    <col min="11719" max="11719" width="9.5703125" style="8" customWidth="1"/>
    <col min="11720" max="11720" width="9.42578125" style="8" customWidth="1"/>
    <col min="11721" max="11721" width="6.85546875" style="8" customWidth="1"/>
    <col min="11722" max="11722" width="7.42578125" style="8" customWidth="1"/>
    <col min="11723" max="11723" width="8.140625" style="8" customWidth="1"/>
    <col min="11724" max="11760" width="12.5703125" style="8"/>
    <col min="11761" max="11772" width="9.7109375" style="8" customWidth="1"/>
    <col min="11773" max="11972" width="12.5703125" style="8"/>
    <col min="11973" max="11973" width="5.42578125" style="8" customWidth="1"/>
    <col min="11974" max="11974" width="37.7109375" style="8" customWidth="1"/>
    <col min="11975" max="11975" width="9.5703125" style="8" customWidth="1"/>
    <col min="11976" max="11976" width="9.42578125" style="8" customWidth="1"/>
    <col min="11977" max="11977" width="6.85546875" style="8" customWidth="1"/>
    <col min="11978" max="11978" width="7.42578125" style="8" customWidth="1"/>
    <col min="11979" max="11979" width="8.140625" style="8" customWidth="1"/>
    <col min="11980" max="12016" width="12.5703125" style="8"/>
    <col min="12017" max="12028" width="9.7109375" style="8" customWidth="1"/>
    <col min="12029" max="12228" width="12.5703125" style="8"/>
    <col min="12229" max="12229" width="5.42578125" style="8" customWidth="1"/>
    <col min="12230" max="12230" width="37.7109375" style="8" customWidth="1"/>
    <col min="12231" max="12231" width="9.5703125" style="8" customWidth="1"/>
    <col min="12232" max="12232" width="9.42578125" style="8" customWidth="1"/>
    <col min="12233" max="12233" width="6.85546875" style="8" customWidth="1"/>
    <col min="12234" max="12234" width="7.42578125" style="8" customWidth="1"/>
    <col min="12235" max="12235" width="8.140625" style="8" customWidth="1"/>
    <col min="12236" max="12272" width="12.5703125" style="8"/>
    <col min="12273" max="12284" width="9.7109375" style="8" customWidth="1"/>
    <col min="12285" max="12484" width="12.5703125" style="8"/>
    <col min="12485" max="12485" width="5.42578125" style="8" customWidth="1"/>
    <col min="12486" max="12486" width="37.7109375" style="8" customWidth="1"/>
    <col min="12487" max="12487" width="9.5703125" style="8" customWidth="1"/>
    <col min="12488" max="12488" width="9.42578125" style="8" customWidth="1"/>
    <col min="12489" max="12489" width="6.85546875" style="8" customWidth="1"/>
    <col min="12490" max="12490" width="7.42578125" style="8" customWidth="1"/>
    <col min="12491" max="12491" width="8.140625" style="8" customWidth="1"/>
    <col min="12492" max="12528" width="12.5703125" style="8"/>
    <col min="12529" max="12540" width="9.7109375" style="8" customWidth="1"/>
    <col min="12541" max="12740" width="12.5703125" style="8"/>
    <col min="12741" max="12741" width="5.42578125" style="8" customWidth="1"/>
    <col min="12742" max="12742" width="37.7109375" style="8" customWidth="1"/>
    <col min="12743" max="12743" width="9.5703125" style="8" customWidth="1"/>
    <col min="12744" max="12744" width="9.42578125" style="8" customWidth="1"/>
    <col min="12745" max="12745" width="6.85546875" style="8" customWidth="1"/>
    <col min="12746" max="12746" width="7.42578125" style="8" customWidth="1"/>
    <col min="12747" max="12747" width="8.140625" style="8" customWidth="1"/>
    <col min="12748" max="12784" width="12.5703125" style="8"/>
    <col min="12785" max="12796" width="9.7109375" style="8" customWidth="1"/>
    <col min="12797" max="12996" width="12.5703125" style="8"/>
    <col min="12997" max="12997" width="5.42578125" style="8" customWidth="1"/>
    <col min="12998" max="12998" width="37.7109375" style="8" customWidth="1"/>
    <col min="12999" max="12999" width="9.5703125" style="8" customWidth="1"/>
    <col min="13000" max="13000" width="9.42578125" style="8" customWidth="1"/>
    <col min="13001" max="13001" width="6.85546875" style="8" customWidth="1"/>
    <col min="13002" max="13002" width="7.42578125" style="8" customWidth="1"/>
    <col min="13003" max="13003" width="8.140625" style="8" customWidth="1"/>
    <col min="13004" max="13040" width="12.5703125" style="8"/>
    <col min="13041" max="13052" width="9.7109375" style="8" customWidth="1"/>
    <col min="13053" max="13252" width="12.5703125" style="8"/>
    <col min="13253" max="13253" width="5.42578125" style="8" customWidth="1"/>
    <col min="13254" max="13254" width="37.7109375" style="8" customWidth="1"/>
    <col min="13255" max="13255" width="9.5703125" style="8" customWidth="1"/>
    <col min="13256" max="13256" width="9.42578125" style="8" customWidth="1"/>
    <col min="13257" max="13257" width="6.85546875" style="8" customWidth="1"/>
    <col min="13258" max="13258" width="7.42578125" style="8" customWidth="1"/>
    <col min="13259" max="13259" width="8.140625" style="8" customWidth="1"/>
    <col min="13260" max="13296" width="12.5703125" style="8"/>
    <col min="13297" max="13308" width="9.7109375" style="8" customWidth="1"/>
    <col min="13309" max="13508" width="12.5703125" style="8"/>
    <col min="13509" max="13509" width="5.42578125" style="8" customWidth="1"/>
    <col min="13510" max="13510" width="37.7109375" style="8" customWidth="1"/>
    <col min="13511" max="13511" width="9.5703125" style="8" customWidth="1"/>
    <col min="13512" max="13512" width="9.42578125" style="8" customWidth="1"/>
    <col min="13513" max="13513" width="6.85546875" style="8" customWidth="1"/>
    <col min="13514" max="13514" width="7.42578125" style="8" customWidth="1"/>
    <col min="13515" max="13515" width="8.140625" style="8" customWidth="1"/>
    <col min="13516" max="13552" width="12.5703125" style="8"/>
    <col min="13553" max="13564" width="9.7109375" style="8" customWidth="1"/>
    <col min="13565" max="13764" width="12.5703125" style="8"/>
    <col min="13765" max="13765" width="5.42578125" style="8" customWidth="1"/>
    <col min="13766" max="13766" width="37.7109375" style="8" customWidth="1"/>
    <col min="13767" max="13767" width="9.5703125" style="8" customWidth="1"/>
    <col min="13768" max="13768" width="9.42578125" style="8" customWidth="1"/>
    <col min="13769" max="13769" width="6.85546875" style="8" customWidth="1"/>
    <col min="13770" max="13770" width="7.42578125" style="8" customWidth="1"/>
    <col min="13771" max="13771" width="8.140625" style="8" customWidth="1"/>
    <col min="13772" max="13808" width="12.5703125" style="8"/>
    <col min="13809" max="13820" width="9.7109375" style="8" customWidth="1"/>
    <col min="13821" max="14020" width="12.5703125" style="8"/>
    <col min="14021" max="14021" width="5.42578125" style="8" customWidth="1"/>
    <col min="14022" max="14022" width="37.7109375" style="8" customWidth="1"/>
    <col min="14023" max="14023" width="9.5703125" style="8" customWidth="1"/>
    <col min="14024" max="14024" width="9.42578125" style="8" customWidth="1"/>
    <col min="14025" max="14025" width="6.85546875" style="8" customWidth="1"/>
    <col min="14026" max="14026" width="7.42578125" style="8" customWidth="1"/>
    <col min="14027" max="14027" width="8.140625" style="8" customWidth="1"/>
    <col min="14028" max="14064" width="12.5703125" style="8"/>
    <col min="14065" max="14076" width="9.7109375" style="8" customWidth="1"/>
    <col min="14077" max="14276" width="12.5703125" style="8"/>
    <col min="14277" max="14277" width="5.42578125" style="8" customWidth="1"/>
    <col min="14278" max="14278" width="37.7109375" style="8" customWidth="1"/>
    <col min="14279" max="14279" width="9.5703125" style="8" customWidth="1"/>
    <col min="14280" max="14280" width="9.42578125" style="8" customWidth="1"/>
    <col min="14281" max="14281" width="6.85546875" style="8" customWidth="1"/>
    <col min="14282" max="14282" width="7.42578125" style="8" customWidth="1"/>
    <col min="14283" max="14283" width="8.140625" style="8" customWidth="1"/>
    <col min="14284" max="14320" width="12.5703125" style="8"/>
    <col min="14321" max="14332" width="9.7109375" style="8" customWidth="1"/>
    <col min="14333" max="14532" width="12.5703125" style="8"/>
    <col min="14533" max="14533" width="5.42578125" style="8" customWidth="1"/>
    <col min="14534" max="14534" width="37.7109375" style="8" customWidth="1"/>
    <col min="14535" max="14535" width="9.5703125" style="8" customWidth="1"/>
    <col min="14536" max="14536" width="9.42578125" style="8" customWidth="1"/>
    <col min="14537" max="14537" width="6.85546875" style="8" customWidth="1"/>
    <col min="14538" max="14538" width="7.42578125" style="8" customWidth="1"/>
    <col min="14539" max="14539" width="8.140625" style="8" customWidth="1"/>
    <col min="14540" max="14576" width="12.5703125" style="8"/>
    <col min="14577" max="14588" width="9.7109375" style="8" customWidth="1"/>
    <col min="14589" max="14788" width="12.5703125" style="8"/>
    <col min="14789" max="14789" width="5.42578125" style="8" customWidth="1"/>
    <col min="14790" max="14790" width="37.7109375" style="8" customWidth="1"/>
    <col min="14791" max="14791" width="9.5703125" style="8" customWidth="1"/>
    <col min="14792" max="14792" width="9.42578125" style="8" customWidth="1"/>
    <col min="14793" max="14793" width="6.85546875" style="8" customWidth="1"/>
    <col min="14794" max="14794" width="7.42578125" style="8" customWidth="1"/>
    <col min="14795" max="14795" width="8.140625" style="8" customWidth="1"/>
    <col min="14796" max="14832" width="12.5703125" style="8"/>
    <col min="14833" max="14844" width="9.7109375" style="8" customWidth="1"/>
    <col min="14845" max="15044" width="12.5703125" style="8"/>
    <col min="15045" max="15045" width="5.42578125" style="8" customWidth="1"/>
    <col min="15046" max="15046" width="37.7109375" style="8" customWidth="1"/>
    <col min="15047" max="15047" width="9.5703125" style="8" customWidth="1"/>
    <col min="15048" max="15048" width="9.42578125" style="8" customWidth="1"/>
    <col min="15049" max="15049" width="6.85546875" style="8" customWidth="1"/>
    <col min="15050" max="15050" width="7.42578125" style="8" customWidth="1"/>
    <col min="15051" max="15051" width="8.140625" style="8" customWidth="1"/>
    <col min="15052" max="15088" width="12.5703125" style="8"/>
    <col min="15089" max="15100" width="9.7109375" style="8" customWidth="1"/>
    <col min="15101" max="15300" width="12.5703125" style="8"/>
    <col min="15301" max="15301" width="5.42578125" style="8" customWidth="1"/>
    <col min="15302" max="15302" width="37.7109375" style="8" customWidth="1"/>
    <col min="15303" max="15303" width="9.5703125" style="8" customWidth="1"/>
    <col min="15304" max="15304" width="9.42578125" style="8" customWidth="1"/>
    <col min="15305" max="15305" width="6.85546875" style="8" customWidth="1"/>
    <col min="15306" max="15306" width="7.42578125" style="8" customWidth="1"/>
    <col min="15307" max="15307" width="8.140625" style="8" customWidth="1"/>
    <col min="15308" max="15344" width="12.5703125" style="8"/>
    <col min="15345" max="15356" width="9.7109375" style="8" customWidth="1"/>
    <col min="15357" max="15556" width="12.5703125" style="8"/>
    <col min="15557" max="15557" width="5.42578125" style="8" customWidth="1"/>
    <col min="15558" max="15558" width="37.7109375" style="8" customWidth="1"/>
    <col min="15559" max="15559" width="9.5703125" style="8" customWidth="1"/>
    <col min="15560" max="15560" width="9.42578125" style="8" customWidth="1"/>
    <col min="15561" max="15561" width="6.85546875" style="8" customWidth="1"/>
    <col min="15562" max="15562" width="7.42578125" style="8" customWidth="1"/>
    <col min="15563" max="15563" width="8.140625" style="8" customWidth="1"/>
    <col min="15564" max="15600" width="12.5703125" style="8"/>
    <col min="15601" max="15612" width="9.7109375" style="8" customWidth="1"/>
    <col min="15613" max="15812" width="12.5703125" style="8"/>
    <col min="15813" max="15813" width="5.42578125" style="8" customWidth="1"/>
    <col min="15814" max="15814" width="37.7109375" style="8" customWidth="1"/>
    <col min="15815" max="15815" width="9.5703125" style="8" customWidth="1"/>
    <col min="15816" max="15816" width="9.42578125" style="8" customWidth="1"/>
    <col min="15817" max="15817" width="6.85546875" style="8" customWidth="1"/>
    <col min="15818" max="15818" width="7.42578125" style="8" customWidth="1"/>
    <col min="15819" max="15819" width="8.140625" style="8" customWidth="1"/>
    <col min="15820" max="15856" width="12.5703125" style="8"/>
    <col min="15857" max="15868" width="9.7109375" style="8" customWidth="1"/>
    <col min="15869" max="16068" width="12.5703125" style="8"/>
    <col min="16069" max="16069" width="5.42578125" style="8" customWidth="1"/>
    <col min="16070" max="16070" width="37.7109375" style="8" customWidth="1"/>
    <col min="16071" max="16071" width="9.5703125" style="8" customWidth="1"/>
    <col min="16072" max="16072" width="9.42578125" style="8" customWidth="1"/>
    <col min="16073" max="16073" width="6.85546875" style="8" customWidth="1"/>
    <col min="16074" max="16074" width="7.42578125" style="8" customWidth="1"/>
    <col min="16075" max="16075" width="8.140625" style="8" customWidth="1"/>
    <col min="16076" max="16112" width="12.5703125" style="8"/>
    <col min="16113" max="16124" width="9.7109375" style="8" customWidth="1"/>
    <col min="16125" max="16384" width="12.5703125" style="8"/>
  </cols>
  <sheetData>
    <row r="1" spans="1:3" s="5" customFormat="1" x14ac:dyDescent="0.25">
      <c r="A1" s="75" t="s">
        <v>122</v>
      </c>
      <c r="B1" s="75"/>
      <c r="C1" s="4"/>
    </row>
    <row r="2" spans="1:3" s="6" customFormat="1" x14ac:dyDescent="0.25">
      <c r="A2" s="75" t="s">
        <v>120</v>
      </c>
      <c r="B2" s="75"/>
      <c r="C2" s="4"/>
    </row>
    <row r="3" spans="1:3" s="6" customFormat="1" x14ac:dyDescent="0.25">
      <c r="A3" s="75" t="s">
        <v>121</v>
      </c>
      <c r="B3" s="75"/>
      <c r="C3" s="4"/>
    </row>
    <row r="4" spans="1:3" s="6" customFormat="1" ht="16.5" thickBot="1" x14ac:dyDescent="0.3">
      <c r="A4" s="7"/>
      <c r="B4" s="7"/>
      <c r="C4" s="4"/>
    </row>
    <row r="5" spans="1:3" s="5" customFormat="1" ht="16.149999999999999" customHeight="1" thickBot="1" x14ac:dyDescent="0.3">
      <c r="A5" s="37"/>
      <c r="B5" s="38" t="s">
        <v>123</v>
      </c>
      <c r="C5" s="39">
        <v>-31508.05820000001</v>
      </c>
    </row>
    <row r="6" spans="1:3" ht="32.25" thickBot="1" x14ac:dyDescent="0.3">
      <c r="A6" s="40" t="s">
        <v>0</v>
      </c>
      <c r="B6" s="41" t="s">
        <v>1</v>
      </c>
      <c r="C6" s="42"/>
    </row>
    <row r="7" spans="1:3" ht="16.5" thickBot="1" x14ac:dyDescent="0.3">
      <c r="A7" s="43">
        <v>1</v>
      </c>
      <c r="B7" s="44">
        <v>2</v>
      </c>
      <c r="C7" s="45">
        <v>3</v>
      </c>
    </row>
    <row r="8" spans="1:3" ht="21" customHeight="1" x14ac:dyDescent="0.25">
      <c r="A8" s="49">
        <v>1</v>
      </c>
      <c r="B8" s="50" t="s">
        <v>2</v>
      </c>
      <c r="C8" s="51"/>
    </row>
    <row r="9" spans="1:3" ht="21" customHeight="1" x14ac:dyDescent="0.25">
      <c r="A9" s="29"/>
      <c r="B9" s="9" t="s">
        <v>3</v>
      </c>
      <c r="C9" s="30">
        <v>5103.0720000000001</v>
      </c>
    </row>
    <row r="10" spans="1:3" ht="24" customHeight="1" x14ac:dyDescent="0.25">
      <c r="A10" s="31"/>
      <c r="B10" s="9" t="s">
        <v>4</v>
      </c>
      <c r="C10" s="30">
        <v>960.79200000000026</v>
      </c>
    </row>
    <row r="11" spans="1:3" ht="18.75" customHeight="1" x14ac:dyDescent="0.25">
      <c r="A11" s="31"/>
      <c r="B11" s="9" t="s">
        <v>5</v>
      </c>
      <c r="C11" s="30">
        <v>7014.28</v>
      </c>
    </row>
    <row r="12" spans="1:3" ht="19.5" customHeight="1" x14ac:dyDescent="0.25">
      <c r="A12" s="31"/>
      <c r="B12" s="2" t="s">
        <v>6</v>
      </c>
      <c r="C12" s="30">
        <v>1401.155</v>
      </c>
    </row>
    <row r="13" spans="1:3" ht="18.75" customHeight="1" x14ac:dyDescent="0.25">
      <c r="A13" s="31"/>
      <c r="B13" s="9" t="s">
        <v>7</v>
      </c>
      <c r="C13" s="30">
        <v>0</v>
      </c>
    </row>
    <row r="14" spans="1:3" x14ac:dyDescent="0.25">
      <c r="A14" s="31"/>
      <c r="B14" s="2" t="s">
        <v>8</v>
      </c>
      <c r="C14" s="30">
        <v>0</v>
      </c>
    </row>
    <row r="15" spans="1:3" ht="16.5" thickBot="1" x14ac:dyDescent="0.3">
      <c r="A15" s="52"/>
      <c r="B15" s="53" t="s">
        <v>9</v>
      </c>
      <c r="C15" s="54">
        <f>SUM(C9:C14)</f>
        <v>14479.299000000001</v>
      </c>
    </row>
    <row r="16" spans="1:3" x14ac:dyDescent="0.25">
      <c r="A16" s="46" t="s">
        <v>10</v>
      </c>
      <c r="B16" s="47" t="s">
        <v>11</v>
      </c>
      <c r="C16" s="48"/>
    </row>
    <row r="17" spans="1:3" x14ac:dyDescent="0.25">
      <c r="A17" s="31"/>
      <c r="B17" s="9" t="s">
        <v>12</v>
      </c>
      <c r="C17" s="30">
        <v>0</v>
      </c>
    </row>
    <row r="18" spans="1:3" x14ac:dyDescent="0.25">
      <c r="A18" s="31"/>
      <c r="B18" s="9" t="s">
        <v>13</v>
      </c>
      <c r="C18" s="30">
        <v>0</v>
      </c>
    </row>
    <row r="19" spans="1:3" hidden="1" x14ac:dyDescent="0.25">
      <c r="A19" s="31"/>
      <c r="B19" s="9" t="s">
        <v>14</v>
      </c>
      <c r="C19" s="30">
        <v>0</v>
      </c>
    </row>
    <row r="20" spans="1:3" x14ac:dyDescent="0.25">
      <c r="A20" s="31"/>
      <c r="B20" s="2" t="s">
        <v>15</v>
      </c>
      <c r="C20" s="30">
        <v>0</v>
      </c>
    </row>
    <row r="21" spans="1:3" ht="16.5" thickBot="1" x14ac:dyDescent="0.3">
      <c r="A21" s="31"/>
      <c r="B21" s="2" t="s">
        <v>9</v>
      </c>
      <c r="C21" s="32">
        <v>0</v>
      </c>
    </row>
    <row r="22" spans="1:3" hidden="1" x14ac:dyDescent="0.25">
      <c r="A22" s="33" t="s">
        <v>16</v>
      </c>
      <c r="B22" s="13" t="s">
        <v>17</v>
      </c>
      <c r="C22" s="30"/>
    </row>
    <row r="23" spans="1:3" hidden="1" x14ac:dyDescent="0.25">
      <c r="A23" s="33" t="s">
        <v>18</v>
      </c>
      <c r="B23" s="14" t="s">
        <v>19</v>
      </c>
      <c r="C23" s="30"/>
    </row>
    <row r="24" spans="1:3" hidden="1" x14ac:dyDescent="0.25">
      <c r="A24" s="31"/>
      <c r="B24" s="10" t="s">
        <v>20</v>
      </c>
      <c r="C24" s="30"/>
    </row>
    <row r="25" spans="1:3" hidden="1" x14ac:dyDescent="0.25">
      <c r="A25" s="31"/>
      <c r="B25" s="10" t="s">
        <v>21</v>
      </c>
      <c r="C25" s="30"/>
    </row>
    <row r="26" spans="1:3" hidden="1" x14ac:dyDescent="0.25">
      <c r="A26" s="31"/>
      <c r="B26" s="10" t="s">
        <v>22</v>
      </c>
      <c r="C26" s="30"/>
    </row>
    <row r="27" spans="1:3" hidden="1" x14ac:dyDescent="0.25">
      <c r="A27" s="31"/>
      <c r="B27" s="10" t="s">
        <v>23</v>
      </c>
      <c r="C27" s="30"/>
    </row>
    <row r="28" spans="1:3" hidden="1" x14ac:dyDescent="0.25">
      <c r="A28" s="31"/>
      <c r="B28" s="10" t="s">
        <v>24</v>
      </c>
      <c r="C28" s="30"/>
    </row>
    <row r="29" spans="1:3" hidden="1" x14ac:dyDescent="0.25">
      <c r="A29" s="31"/>
      <c r="B29" s="10" t="s">
        <v>25</v>
      </c>
      <c r="C29" s="30"/>
    </row>
    <row r="30" spans="1:3" hidden="1" x14ac:dyDescent="0.25">
      <c r="A30" s="55"/>
      <c r="B30" s="56" t="s">
        <v>26</v>
      </c>
      <c r="C30" s="57"/>
    </row>
    <row r="31" spans="1:3" x14ac:dyDescent="0.25">
      <c r="A31" s="59" t="s">
        <v>27</v>
      </c>
      <c r="B31" s="60" t="s">
        <v>28</v>
      </c>
      <c r="C31" s="61"/>
    </row>
    <row r="32" spans="1:3" ht="31.5" x14ac:dyDescent="0.25">
      <c r="A32" s="31"/>
      <c r="B32" s="9" t="s">
        <v>29</v>
      </c>
      <c r="C32" s="30">
        <v>2773.6320000000001</v>
      </c>
    </row>
    <row r="33" spans="1:3" x14ac:dyDescent="0.25">
      <c r="A33" s="31"/>
      <c r="B33" s="9" t="s">
        <v>30</v>
      </c>
      <c r="C33" s="30">
        <v>3986.33</v>
      </c>
    </row>
    <row r="34" spans="1:3" x14ac:dyDescent="0.25">
      <c r="A34" s="31"/>
      <c r="B34" s="9" t="s">
        <v>31</v>
      </c>
      <c r="C34" s="30">
        <v>2331.7139999999995</v>
      </c>
    </row>
    <row r="35" spans="1:3" x14ac:dyDescent="0.25">
      <c r="A35" s="31"/>
      <c r="B35" s="2" t="s">
        <v>32</v>
      </c>
      <c r="C35" s="30">
        <v>997.57699999999988</v>
      </c>
    </row>
    <row r="36" spans="1:3" x14ac:dyDescent="0.25">
      <c r="A36" s="31"/>
      <c r="B36" s="2" t="s">
        <v>33</v>
      </c>
      <c r="C36" s="30">
        <v>1098.4000000000001</v>
      </c>
    </row>
    <row r="37" spans="1:3" x14ac:dyDescent="0.25">
      <c r="A37" s="31"/>
      <c r="B37" s="2" t="s">
        <v>34</v>
      </c>
      <c r="C37" s="30">
        <v>296.98</v>
      </c>
    </row>
    <row r="38" spans="1:3" x14ac:dyDescent="0.25">
      <c r="A38" s="31"/>
      <c r="B38" s="2" t="s">
        <v>35</v>
      </c>
      <c r="C38" s="30">
        <v>3986.33</v>
      </c>
    </row>
    <row r="39" spans="1:3" ht="16.5" thickBot="1" x14ac:dyDescent="0.3">
      <c r="A39" s="52"/>
      <c r="B39" s="53" t="s">
        <v>9</v>
      </c>
      <c r="C39" s="54">
        <f>SUM(C32:C38)</f>
        <v>15470.962999999998</v>
      </c>
    </row>
    <row r="40" spans="1:3" x14ac:dyDescent="0.25">
      <c r="A40" s="46" t="s">
        <v>16</v>
      </c>
      <c r="B40" s="58" t="s">
        <v>36</v>
      </c>
      <c r="C40" s="48"/>
    </row>
    <row r="41" spans="1:3" x14ac:dyDescent="0.25">
      <c r="A41" s="33"/>
      <c r="B41" s="2" t="s">
        <v>37</v>
      </c>
      <c r="C41" s="30">
        <v>659.04000000000008</v>
      </c>
    </row>
    <row r="42" spans="1:3" x14ac:dyDescent="0.25">
      <c r="A42" s="33"/>
      <c r="B42" s="2" t="s">
        <v>38</v>
      </c>
      <c r="C42" s="30">
        <v>997.577</v>
      </c>
    </row>
    <row r="43" spans="1:3" ht="36.75" customHeight="1" x14ac:dyDescent="0.25">
      <c r="A43" s="33"/>
      <c r="B43" s="9" t="s">
        <v>39</v>
      </c>
      <c r="C43" s="30">
        <v>17004.696</v>
      </c>
    </row>
    <row r="44" spans="1:3" ht="31.5" x14ac:dyDescent="0.25">
      <c r="A44" s="33"/>
      <c r="B44" s="9" t="s">
        <v>40</v>
      </c>
      <c r="C44" s="30">
        <v>2984.7959999999998</v>
      </c>
    </row>
    <row r="45" spans="1:3" ht="31.5" x14ac:dyDescent="0.25">
      <c r="A45" s="33"/>
      <c r="B45" s="9" t="s">
        <v>41</v>
      </c>
      <c r="C45" s="30">
        <v>1909.6679999999999</v>
      </c>
    </row>
    <row r="46" spans="1:3" ht="36.75" customHeight="1" x14ac:dyDescent="0.25">
      <c r="A46" s="33"/>
      <c r="B46" s="9" t="s">
        <v>42</v>
      </c>
      <c r="C46" s="30">
        <v>623.70000000000005</v>
      </c>
    </row>
    <row r="47" spans="1:3" ht="31.5" x14ac:dyDescent="0.25">
      <c r="A47" s="33"/>
      <c r="B47" s="9" t="s">
        <v>43</v>
      </c>
      <c r="C47" s="30">
        <v>7054.83</v>
      </c>
    </row>
    <row r="48" spans="1:3" ht="16.5" thickBot="1" x14ac:dyDescent="0.3">
      <c r="A48" s="35"/>
      <c r="B48" s="62" t="s">
        <v>9</v>
      </c>
      <c r="C48" s="36">
        <f>SUM(C41:C47)</f>
        <v>31234.307000000001</v>
      </c>
    </row>
    <row r="49" spans="1:3" ht="16.5" thickBot="1" x14ac:dyDescent="0.3">
      <c r="A49" s="63" t="s">
        <v>18</v>
      </c>
      <c r="B49" s="27" t="s">
        <v>44</v>
      </c>
      <c r="C49" s="28">
        <v>12894.33</v>
      </c>
    </row>
    <row r="50" spans="1:3" ht="31.5" x14ac:dyDescent="0.25">
      <c r="A50" s="59" t="s">
        <v>45</v>
      </c>
      <c r="B50" s="64" t="s">
        <v>46</v>
      </c>
      <c r="C50" s="61"/>
    </row>
    <row r="51" spans="1:3" hidden="1" x14ac:dyDescent="0.25">
      <c r="A51" s="33"/>
      <c r="B51" s="10" t="s">
        <v>47</v>
      </c>
      <c r="C51" s="30"/>
    </row>
    <row r="52" spans="1:3" x14ac:dyDescent="0.25">
      <c r="A52" s="33"/>
      <c r="B52" s="10" t="s">
        <v>48</v>
      </c>
      <c r="C52" s="30"/>
    </row>
    <row r="53" spans="1:3" x14ac:dyDescent="0.25">
      <c r="A53" s="33"/>
      <c r="B53" s="2" t="s">
        <v>49</v>
      </c>
      <c r="C53" s="30">
        <v>13720.24</v>
      </c>
    </row>
    <row r="54" spans="1:3" x14ac:dyDescent="0.25">
      <c r="A54" s="33"/>
      <c r="B54" s="2" t="s">
        <v>50</v>
      </c>
      <c r="C54" s="30">
        <v>11265.22</v>
      </c>
    </row>
    <row r="55" spans="1:3" x14ac:dyDescent="0.25">
      <c r="A55" s="33"/>
      <c r="B55" s="2" t="s">
        <v>51</v>
      </c>
      <c r="C55" s="30">
        <v>5964.96</v>
      </c>
    </row>
    <row r="56" spans="1:3" x14ac:dyDescent="0.25">
      <c r="A56" s="33"/>
      <c r="B56" s="2" t="s">
        <v>52</v>
      </c>
      <c r="C56" s="30">
        <v>416.15999999999997</v>
      </c>
    </row>
    <row r="57" spans="1:3" x14ac:dyDescent="0.25">
      <c r="A57" s="33"/>
      <c r="B57" s="2" t="s">
        <v>53</v>
      </c>
      <c r="C57" s="30">
        <v>1104.8399999999999</v>
      </c>
    </row>
    <row r="58" spans="1:3" ht="16.5" thickBot="1" x14ac:dyDescent="0.3">
      <c r="A58" s="65"/>
      <c r="B58" s="53" t="s">
        <v>9</v>
      </c>
      <c r="C58" s="54">
        <f>SUM(C53:C57)</f>
        <v>32471.42</v>
      </c>
    </row>
    <row r="59" spans="1:3" x14ac:dyDescent="0.25">
      <c r="A59" s="59" t="s">
        <v>54</v>
      </c>
      <c r="B59" s="60" t="s">
        <v>55</v>
      </c>
      <c r="C59" s="61"/>
    </row>
    <row r="60" spans="1:3" hidden="1" x14ac:dyDescent="0.25">
      <c r="A60" s="33"/>
      <c r="B60" s="2" t="s">
        <v>56</v>
      </c>
      <c r="C60" s="30">
        <v>0</v>
      </c>
    </row>
    <row r="61" spans="1:3" ht="13.5" hidden="1" customHeight="1" x14ac:dyDescent="0.25">
      <c r="A61" s="33"/>
      <c r="B61" s="9" t="s">
        <v>57</v>
      </c>
      <c r="C61" s="30">
        <v>0</v>
      </c>
    </row>
    <row r="62" spans="1:3" ht="31.5" hidden="1" x14ac:dyDescent="0.25">
      <c r="A62" s="33"/>
      <c r="B62" s="9" t="s">
        <v>58</v>
      </c>
      <c r="C62" s="30">
        <v>0</v>
      </c>
    </row>
    <row r="63" spans="1:3" ht="14.25" hidden="1" customHeight="1" x14ac:dyDescent="0.25">
      <c r="A63" s="33"/>
      <c r="B63" s="9" t="s">
        <v>59</v>
      </c>
      <c r="C63" s="30">
        <v>0</v>
      </c>
    </row>
    <row r="64" spans="1:3" x14ac:dyDescent="0.25">
      <c r="A64" s="33"/>
      <c r="B64" s="2" t="s">
        <v>60</v>
      </c>
      <c r="C64" s="30">
        <v>236.82</v>
      </c>
    </row>
    <row r="65" spans="1:3" hidden="1" x14ac:dyDescent="0.25">
      <c r="A65" s="33"/>
      <c r="B65" s="2" t="s">
        <v>61</v>
      </c>
      <c r="C65" s="30">
        <v>0</v>
      </c>
    </row>
    <row r="66" spans="1:3" ht="16.5" thickBot="1" x14ac:dyDescent="0.3">
      <c r="A66" s="65"/>
      <c r="B66" s="53" t="s">
        <v>26</v>
      </c>
      <c r="C66" s="54">
        <v>236.82</v>
      </c>
    </row>
    <row r="67" spans="1:3" x14ac:dyDescent="0.25">
      <c r="A67" s="46" t="s">
        <v>62</v>
      </c>
      <c r="B67" s="58" t="s">
        <v>63</v>
      </c>
      <c r="C67" s="48"/>
    </row>
    <row r="68" spans="1:3" ht="47.25" x14ac:dyDescent="0.25">
      <c r="A68" s="33"/>
      <c r="B68" s="9" t="s">
        <v>64</v>
      </c>
      <c r="C68" s="30">
        <v>2078.9839999999999</v>
      </c>
    </row>
    <row r="69" spans="1:3" ht="31.5" x14ac:dyDescent="0.25">
      <c r="A69" s="33"/>
      <c r="B69" s="9" t="s">
        <v>65</v>
      </c>
      <c r="C69" s="30">
        <v>5264.5240000000003</v>
      </c>
    </row>
    <row r="70" spans="1:3" ht="31.5" x14ac:dyDescent="0.25">
      <c r="A70" s="33"/>
      <c r="B70" s="9" t="s">
        <v>66</v>
      </c>
      <c r="C70" s="30">
        <v>6236.9519999999993</v>
      </c>
    </row>
    <row r="71" spans="1:3" ht="31.5" x14ac:dyDescent="0.25">
      <c r="A71" s="33"/>
      <c r="B71" s="9" t="s">
        <v>67</v>
      </c>
      <c r="C71" s="30">
        <v>8315.9359999999997</v>
      </c>
    </row>
    <row r="72" spans="1:3" x14ac:dyDescent="0.25">
      <c r="A72" s="33"/>
      <c r="B72" s="9" t="s">
        <v>68</v>
      </c>
      <c r="C72" s="30">
        <v>0</v>
      </c>
    </row>
    <row r="73" spans="1:3" hidden="1" x14ac:dyDescent="0.25">
      <c r="A73" s="33"/>
      <c r="B73" s="9" t="s">
        <v>69</v>
      </c>
      <c r="C73" s="30">
        <v>0</v>
      </c>
    </row>
    <row r="74" spans="1:3" ht="16.5" thickBot="1" x14ac:dyDescent="0.3">
      <c r="A74" s="35"/>
      <c r="B74" s="66" t="s">
        <v>26</v>
      </c>
      <c r="C74" s="36">
        <f>SUM(C68:C73)</f>
        <v>21896.396000000001</v>
      </c>
    </row>
    <row r="75" spans="1:3" ht="32.25" thickBot="1" x14ac:dyDescent="0.3">
      <c r="A75" s="63" t="s">
        <v>70</v>
      </c>
      <c r="B75" s="67" t="s">
        <v>71</v>
      </c>
      <c r="C75" s="28">
        <v>10461.984000000002</v>
      </c>
    </row>
    <row r="76" spans="1:3" ht="16.5" thickBot="1" x14ac:dyDescent="0.3">
      <c r="A76" s="68" t="s">
        <v>72</v>
      </c>
      <c r="B76" s="69" t="s">
        <v>73</v>
      </c>
      <c r="C76" s="70">
        <v>2917.2839999999997</v>
      </c>
    </row>
    <row r="77" spans="1:3" ht="16.5" thickBot="1" x14ac:dyDescent="0.3">
      <c r="A77" s="63" t="s">
        <v>74</v>
      </c>
      <c r="B77" s="27" t="s">
        <v>75</v>
      </c>
      <c r="C77" s="28">
        <v>1123.2</v>
      </c>
    </row>
    <row r="78" spans="1:3" ht="16.5" thickBot="1" x14ac:dyDescent="0.3">
      <c r="A78" s="68" t="s">
        <v>76</v>
      </c>
      <c r="B78" s="69" t="s">
        <v>77</v>
      </c>
      <c r="C78" s="70">
        <v>2080</v>
      </c>
    </row>
    <row r="79" spans="1:3" x14ac:dyDescent="0.25">
      <c r="A79" s="59" t="s">
        <v>78</v>
      </c>
      <c r="B79" s="60" t="s">
        <v>79</v>
      </c>
      <c r="C79" s="61"/>
    </row>
    <row r="80" spans="1:3" x14ac:dyDescent="0.25">
      <c r="A80" s="33"/>
      <c r="B80" s="2" t="s">
        <v>80</v>
      </c>
      <c r="C80" s="30">
        <v>5470.44</v>
      </c>
    </row>
    <row r="81" spans="1:3" x14ac:dyDescent="0.25">
      <c r="A81" s="31"/>
      <c r="B81" s="2" t="s">
        <v>81</v>
      </c>
      <c r="C81" s="30">
        <v>4122.1200000000008</v>
      </c>
    </row>
    <row r="82" spans="1:3" ht="33" customHeight="1" x14ac:dyDescent="0.25">
      <c r="A82" s="31"/>
      <c r="B82" s="9" t="s">
        <v>82</v>
      </c>
      <c r="C82" s="30">
        <v>4013.3999999999992</v>
      </c>
    </row>
    <row r="83" spans="1:3" ht="33.75" customHeight="1" x14ac:dyDescent="0.25">
      <c r="A83" s="31"/>
      <c r="B83" s="9" t="s">
        <v>83</v>
      </c>
      <c r="C83" s="30">
        <v>4013.3999999999992</v>
      </c>
    </row>
    <row r="84" spans="1:3" ht="31.5" x14ac:dyDescent="0.25">
      <c r="A84" s="31"/>
      <c r="B84" s="9" t="s">
        <v>84</v>
      </c>
      <c r="C84" s="30">
        <v>8026.7999999999984</v>
      </c>
    </row>
    <row r="85" spans="1:3" ht="15.75" customHeight="1" x14ac:dyDescent="0.25">
      <c r="A85" s="31"/>
      <c r="B85" s="9" t="s">
        <v>85</v>
      </c>
      <c r="C85" s="30">
        <v>2000</v>
      </c>
    </row>
    <row r="86" spans="1:3" ht="16.5" thickBot="1" x14ac:dyDescent="0.3">
      <c r="A86" s="52"/>
      <c r="B86" s="53" t="s">
        <v>26</v>
      </c>
      <c r="C86" s="54">
        <f>SUM(C80:C85)</f>
        <v>27646.16</v>
      </c>
    </row>
    <row r="87" spans="1:3" x14ac:dyDescent="0.25">
      <c r="A87" s="46" t="s">
        <v>86</v>
      </c>
      <c r="B87" s="58" t="s">
        <v>87</v>
      </c>
      <c r="C87" s="48"/>
    </row>
    <row r="88" spans="1:3" x14ac:dyDescent="0.25">
      <c r="A88" s="33"/>
      <c r="B88" s="2" t="s">
        <v>88</v>
      </c>
      <c r="C88" s="30"/>
    </row>
    <row r="89" spans="1:3" ht="31.5" x14ac:dyDescent="0.25">
      <c r="A89" s="33"/>
      <c r="B89" s="9" t="s">
        <v>89</v>
      </c>
      <c r="C89" s="30">
        <v>672.19</v>
      </c>
    </row>
    <row r="90" spans="1:3" x14ac:dyDescent="0.25">
      <c r="A90" s="33"/>
      <c r="B90" s="2" t="s">
        <v>90</v>
      </c>
      <c r="C90" s="30">
        <v>630</v>
      </c>
    </row>
    <row r="91" spans="1:3" ht="31.5" x14ac:dyDescent="0.25">
      <c r="A91" s="33"/>
      <c r="B91" s="9" t="s">
        <v>91</v>
      </c>
      <c r="C91" s="30">
        <v>672.19</v>
      </c>
    </row>
    <row r="92" spans="1:3" x14ac:dyDescent="0.25">
      <c r="A92" s="33"/>
      <c r="B92" s="2" t="s">
        <v>92</v>
      </c>
      <c r="C92" s="30">
        <v>1050</v>
      </c>
    </row>
    <row r="93" spans="1:3" x14ac:dyDescent="0.25">
      <c r="A93" s="33"/>
      <c r="B93" s="15" t="s">
        <v>93</v>
      </c>
      <c r="C93" s="30">
        <v>732.83</v>
      </c>
    </row>
    <row r="94" spans="1:3" x14ac:dyDescent="0.25">
      <c r="A94" s="33"/>
      <c r="B94" s="2" t="s">
        <v>94</v>
      </c>
      <c r="C94" s="30"/>
    </row>
    <row r="95" spans="1:3" ht="18.75" customHeight="1" x14ac:dyDescent="0.25">
      <c r="A95" s="33"/>
      <c r="B95" s="9" t="s">
        <v>95</v>
      </c>
      <c r="C95" s="30">
        <v>770.78610000000003</v>
      </c>
    </row>
    <row r="96" spans="1:3" s="1" customFormat="1" ht="22.5" customHeight="1" x14ac:dyDescent="0.25">
      <c r="A96" s="33"/>
      <c r="B96" s="11" t="s">
        <v>96</v>
      </c>
      <c r="C96" s="34">
        <v>218.43</v>
      </c>
    </row>
    <row r="97" spans="1:3" s="1" customFormat="1" ht="19.5" customHeight="1" x14ac:dyDescent="0.25">
      <c r="A97" s="33"/>
      <c r="B97" s="11" t="s">
        <v>97</v>
      </c>
      <c r="C97" s="34">
        <v>141.41999999999999</v>
      </c>
    </row>
    <row r="98" spans="1:3" ht="31.5" x14ac:dyDescent="0.25">
      <c r="A98" s="33"/>
      <c r="B98" s="12" t="s">
        <v>98</v>
      </c>
      <c r="C98" s="30">
        <v>0</v>
      </c>
    </row>
    <row r="99" spans="1:3" x14ac:dyDescent="0.25">
      <c r="A99" s="33"/>
      <c r="B99" s="2" t="s">
        <v>99</v>
      </c>
      <c r="C99" s="30">
        <v>1054.28</v>
      </c>
    </row>
    <row r="100" spans="1:3" x14ac:dyDescent="0.25">
      <c r="A100" s="33"/>
      <c r="B100" s="2" t="s">
        <v>100</v>
      </c>
      <c r="C100" s="30">
        <v>1054.28</v>
      </c>
    </row>
    <row r="101" spans="1:3" x14ac:dyDescent="0.25">
      <c r="A101" s="33"/>
      <c r="B101" s="2" t="s">
        <v>101</v>
      </c>
      <c r="C101" s="30">
        <v>0</v>
      </c>
    </row>
    <row r="102" spans="1:3" x14ac:dyDescent="0.25">
      <c r="A102" s="33"/>
      <c r="B102" s="3" t="s">
        <v>102</v>
      </c>
      <c r="C102" s="30">
        <v>160.74</v>
      </c>
    </row>
    <row r="103" spans="1:3" x14ac:dyDescent="0.25">
      <c r="A103" s="33"/>
      <c r="B103" s="9" t="s">
        <v>103</v>
      </c>
      <c r="C103" s="30">
        <v>300</v>
      </c>
    </row>
    <row r="104" spans="1:3" x14ac:dyDescent="0.25">
      <c r="A104" s="33"/>
      <c r="B104" s="2" t="s">
        <v>104</v>
      </c>
      <c r="C104" s="30">
        <v>302.12</v>
      </c>
    </row>
    <row r="105" spans="1:3" x14ac:dyDescent="0.25">
      <c r="A105" s="33"/>
      <c r="B105" s="2" t="s">
        <v>105</v>
      </c>
      <c r="C105" s="30">
        <v>0</v>
      </c>
    </row>
    <row r="106" spans="1:3" x14ac:dyDescent="0.25">
      <c r="A106" s="33" t="s">
        <v>106</v>
      </c>
      <c r="B106" s="2" t="s">
        <v>107</v>
      </c>
      <c r="C106" s="30">
        <v>877.65</v>
      </c>
    </row>
    <row r="107" spans="1:3" x14ac:dyDescent="0.25">
      <c r="A107" s="33" t="s">
        <v>108</v>
      </c>
      <c r="B107" s="2" t="s">
        <v>109</v>
      </c>
      <c r="C107" s="30">
        <v>96.98</v>
      </c>
    </row>
    <row r="108" spans="1:3" x14ac:dyDescent="0.25">
      <c r="A108" s="33" t="s">
        <v>110</v>
      </c>
      <c r="B108" s="2" t="s">
        <v>111</v>
      </c>
      <c r="C108" s="30">
        <v>1359.84</v>
      </c>
    </row>
    <row r="109" spans="1:3" ht="31.5" x14ac:dyDescent="0.25">
      <c r="A109" s="33"/>
      <c r="B109" s="9" t="s">
        <v>112</v>
      </c>
      <c r="C109" s="30">
        <v>3014.4</v>
      </c>
    </row>
    <row r="110" spans="1:3" x14ac:dyDescent="0.25">
      <c r="A110" s="33"/>
      <c r="B110" s="9" t="s">
        <v>113</v>
      </c>
      <c r="C110" s="30">
        <v>507.16499999999996</v>
      </c>
    </row>
    <row r="111" spans="1:3" x14ac:dyDescent="0.25">
      <c r="A111" s="33"/>
      <c r="B111" s="2" t="s">
        <v>114</v>
      </c>
      <c r="C111" s="30">
        <v>6300</v>
      </c>
    </row>
    <row r="112" spans="1:3" x14ac:dyDescent="0.25">
      <c r="A112" s="33"/>
      <c r="B112" s="2" t="s">
        <v>115</v>
      </c>
      <c r="C112" s="30">
        <v>1000</v>
      </c>
    </row>
    <row r="113" spans="1:3" ht="16.5" thickBot="1" x14ac:dyDescent="0.3">
      <c r="A113" s="35"/>
      <c r="B113" s="56" t="s">
        <v>26</v>
      </c>
      <c r="C113" s="36">
        <f>SUM(C89:C112)</f>
        <v>20915.301100000001</v>
      </c>
    </row>
    <row r="114" spans="1:3" ht="16.5" thickBot="1" x14ac:dyDescent="0.3">
      <c r="A114" s="63" t="s">
        <v>117</v>
      </c>
      <c r="B114" s="72" t="s">
        <v>116</v>
      </c>
      <c r="C114" s="73">
        <v>0</v>
      </c>
    </row>
    <row r="115" spans="1:3" ht="16.5" thickBot="1" x14ac:dyDescent="0.3">
      <c r="A115" s="68" t="s">
        <v>128</v>
      </c>
      <c r="B115" s="71" t="s">
        <v>118</v>
      </c>
      <c r="C115" s="70">
        <v>50197.403999999988</v>
      </c>
    </row>
    <row r="116" spans="1:3" ht="16.5" thickBot="1" x14ac:dyDescent="0.3">
      <c r="A116" s="26"/>
      <c r="B116" s="27" t="s">
        <v>119</v>
      </c>
      <c r="C116" s="28">
        <f>C15+C21+C39+C48+C49+C58+C66+C74+C75+C76+C77+C78+C113+C115</f>
        <v>216378.70810000002</v>
      </c>
    </row>
    <row r="117" spans="1:3" s="19" customFormat="1" x14ac:dyDescent="0.25">
      <c r="A117" s="23"/>
      <c r="B117" s="24" t="s">
        <v>124</v>
      </c>
      <c r="C117" s="25">
        <v>276010.65999999997</v>
      </c>
    </row>
    <row r="118" spans="1:3" s="6" customFormat="1" x14ac:dyDescent="0.25">
      <c r="A118" s="16"/>
      <c r="B118" s="17" t="s">
        <v>125</v>
      </c>
      <c r="C118" s="18">
        <v>258071.17</v>
      </c>
    </row>
    <row r="119" spans="1:3" s="6" customFormat="1" x14ac:dyDescent="0.25">
      <c r="A119" s="20"/>
      <c r="B119" s="17" t="s">
        <v>127</v>
      </c>
      <c r="C119" s="21">
        <f>C118-C116</f>
        <v>41692.461899999995</v>
      </c>
    </row>
    <row r="120" spans="1:3" s="6" customFormat="1" x14ac:dyDescent="0.25">
      <c r="A120" s="20"/>
      <c r="B120" s="17" t="s">
        <v>126</v>
      </c>
      <c r="C120" s="21">
        <f>C119+C5</f>
        <v>10184.403699999984</v>
      </c>
    </row>
    <row r="121" spans="1:3" s="6" customFormat="1" x14ac:dyDescent="0.25">
      <c r="A121" s="74"/>
      <c r="B121" s="74"/>
      <c r="C121" s="22"/>
    </row>
    <row r="122" spans="1:3" s="6" customFormat="1" x14ac:dyDescent="0.25">
      <c r="A122" s="74"/>
      <c r="B122" s="74"/>
      <c r="C122" s="22"/>
    </row>
  </sheetData>
  <mergeCells count="5">
    <mergeCell ref="A121:B121"/>
    <mergeCell ref="A122:B122"/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2025-01-10T02:31:39Z</dcterms:created>
  <dcterms:modified xsi:type="dcterms:W3CDTF">2025-02-21T01:58:02Z</dcterms:modified>
</cp:coreProperties>
</file>