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3250" windowHeight="123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143" i="1" l="1"/>
  <c r="C138" i="1"/>
  <c r="C13" i="1"/>
  <c r="C19" i="1"/>
  <c r="C29" i="1"/>
  <c r="C135" i="1" s="1"/>
  <c r="C37" i="1"/>
  <c r="C45" i="1"/>
  <c r="C56" i="1"/>
  <c r="C72" i="1"/>
  <c r="C84" i="1"/>
  <c r="C132" i="1"/>
  <c r="C148" i="1" l="1"/>
  <c r="C149" i="1" s="1"/>
</calcChain>
</file>

<file path=xl/sharedStrings.xml><?xml version="1.0" encoding="utf-8"?>
<sst xmlns="http://schemas.openxmlformats.org/spreadsheetml/2006/main" count="209" uniqueCount="192">
  <si>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</si>
  <si>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</si>
  <si>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2-х этажей</t>
  </si>
  <si>
    <t>Мытье лестничных площадок и маршей  выше 2-го эт.</t>
  </si>
  <si>
    <t xml:space="preserve">Генеральная уборка лестничных клеток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</si>
  <si>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</si>
  <si>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</si>
  <si>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</si>
  <si>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</si>
  <si>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 от мусора  </t>
  </si>
  <si>
    <t xml:space="preserve">Очистка  подвалов от мусора  </t>
  </si>
  <si>
    <t>Уборка кровель от мусора</t>
  </si>
  <si>
    <t xml:space="preserve">Удаление с крыш и козырьков снега и наледи (сбивание сосулей) </t>
  </si>
  <si>
    <t>3</t>
  </si>
  <si>
    <t>Техническое содержание лифта</t>
  </si>
  <si>
    <t>4</t>
  </si>
  <si>
    <t xml:space="preserve"> Содержание мусоропровода</t>
  </si>
  <si>
    <t>Уборка и дезинфекция клапонов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</si>
  <si>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</si>
  <si>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</si>
  <si>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</si>
  <si>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</si>
  <si>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</si>
  <si>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</si>
  <si>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5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</si>
  <si>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</si>
  <si>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</si>
  <si>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</si>
  <si>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газонов в летний период </t>
  </si>
  <si>
    <t>Уборка контейнерной площадки в летний период</t>
  </si>
  <si>
    <t>Подметание территории после кошения</t>
  </si>
  <si>
    <t>Сгребание травы после кошения</t>
  </si>
  <si>
    <t>6</t>
  </si>
  <si>
    <t>Уборка придомовой территории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</si>
  <si>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</si>
  <si>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дорожек,крылец,бордюр,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</si>
  <si>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</si>
  <si>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проезда.</t>
  </si>
  <si>
    <t>Посыпка пешеходных дорожек и проездов противогололедным материалом</t>
  </si>
  <si>
    <t xml:space="preserve">Очистка  крылец, площадок, бордюр, отмосток и части пешеходных дорожек от наледи и льда </t>
  </si>
  <si>
    <t>7</t>
  </si>
  <si>
    <t>Кошение газонов</t>
  </si>
  <si>
    <t>8</t>
  </si>
  <si>
    <t>Очистка урн</t>
  </si>
  <si>
    <t>9</t>
  </si>
  <si>
    <t>Ремонт, регулировка, промывка, испытание, консервация, расконсервация системы отопления</t>
  </si>
  <si>
    <t>осмотр системы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</si>
  <si>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</si>
  <si>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</si>
  <si>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</si>
  <si>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</si>
  <si>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</si>
  <si>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10</t>
  </si>
  <si>
    <t xml:space="preserve"> Подготовка многоквартирного дома к сезонной эксплуатации</t>
  </si>
  <si>
    <t>Ремонт просевшей отмостки</t>
  </si>
  <si>
    <t>Ремонт и укрепление входных дверей</t>
  </si>
  <si>
    <t>Замена разбитых стекол окон и дверей в помещениях общего пользования</t>
  </si>
  <si>
    <t>Ремонт продухов в цоколях здания</t>
  </si>
  <si>
    <t>Замена ламп освещения в местах общего пользования</t>
  </si>
  <si>
    <t xml:space="preserve">Замена ламп освещения внитриквартального </t>
  </si>
  <si>
    <t>11</t>
  </si>
  <si>
    <t xml:space="preserve"> Проведение технических осмотров и мелкий ремонт</t>
  </si>
  <si>
    <t>Проведение технических осмотров и устранение незначительных неисправностей конструктивных элементов</t>
  </si>
  <si>
    <t>Проведение технических осмотров и устранение незначительных неисправностей систем центрального отопления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</si>
  <si>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</si>
  <si>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электроснабжения</t>
  </si>
  <si>
    <t>Ершение канализационного выпуска (лежака)</t>
  </si>
  <si>
    <t xml:space="preserve">Ершение кухонных (канализационных) стояков </t>
  </si>
  <si>
    <t>12</t>
  </si>
  <si>
    <t>Аварийное обслуживание внутридомового инжен. сантехнич. и эл. технического оборудования</t>
  </si>
  <si>
    <t>13</t>
  </si>
  <si>
    <t>Диспетчерское обслуживание</t>
  </si>
  <si>
    <t>14</t>
  </si>
  <si>
    <t>Дератизация подвала</t>
  </si>
  <si>
    <t>15</t>
  </si>
  <si>
    <t>Дезинсекция подвала</t>
  </si>
  <si>
    <t>16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</si>
  <si>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</si>
  <si>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</si>
  <si>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</si>
  <si>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</si>
  <si>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</si>
  <si>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</si>
  <si>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коллективных приборов учета тепла</t>
  </si>
  <si>
    <t>17</t>
  </si>
  <si>
    <t xml:space="preserve"> Текущий ремонт (непредвиденные работы)</t>
  </si>
  <si>
    <t>Текущий ремонт электрооборудования</t>
  </si>
  <si>
    <t>очистка корпуса ВРУ, клемных колодок от пыли и грязи</t>
  </si>
  <si>
    <t>ревизия и восстановление целостности изоляции электропроводки и контактных соединений электрооборудования</t>
  </si>
  <si>
    <t>замена автоматического выключателя 16А (кв.№21)</t>
  </si>
  <si>
    <t>Текущий ремонт систем ВиК</t>
  </si>
  <si>
    <t>устранение засора канализационного стояка Ду 50 мм (квартира №15)</t>
  </si>
  <si>
    <t>замена сбросного вентиля Ду 15 мм на стояке (стояк кв.№35)</t>
  </si>
  <si>
    <t>замена вентилей на стояках ХВС и ГВС (стояк кв.№11) с отжигом</t>
  </si>
  <si>
    <t>Текущий ремонт систем конструктивных элементов</t>
  </si>
  <si>
    <t>закрытие выхода на чердак</t>
  </si>
  <si>
    <t>ремонт контейнерной тележки с установкой нового колеса</t>
  </si>
  <si>
    <t>рихтование направляющих колес</t>
  </si>
  <si>
    <t>устройство направляющих L=0,5мп уголок 40*40*4;арматуры 12-А   L=1мп для шибера (эл.сварка, контейнерная)</t>
  </si>
  <si>
    <t>осмотр чердака на наличие течей с кровли</t>
  </si>
  <si>
    <t>уборка чердачного помещения со сбором и выносом вещей (пружинного матраса, телевизора и т.д.) неизвестных лиц на контейнерную площадку</t>
  </si>
  <si>
    <t>переустановка проушины б/у (чердак)</t>
  </si>
  <si>
    <t>вынос дверей шкафа за лифтовой шахтой на 7 этаже на контейнерную площадку</t>
  </si>
  <si>
    <t xml:space="preserve">закрепление   лотков б/у в чердачном помещении </t>
  </si>
  <si>
    <t xml:space="preserve">осмотр чердака на наличие затеканий с кровли </t>
  </si>
  <si>
    <t>слив воды из емкостей в чердачном помещении</t>
  </si>
  <si>
    <t>осмотр чердака на наличие течей с кровли (25.03.2024,01.04.20224,10.04.2024,16.04.2024,23.04.2024)</t>
  </si>
  <si>
    <t>слив воды из емкостей в чердачном помещении (01.04.2024, 10.04.2024,23.04.2024)</t>
  </si>
  <si>
    <t>осмотр чердака на наличие течей с кровли (26.04.2024,08.05.2024,13.05.2024)</t>
  </si>
  <si>
    <t>слив воды из емкостей в чердачном помещении (24,29,31.05.2024, 10,17,18,19.06.2024)</t>
  </si>
  <si>
    <t>установка лотка б/у L=1мп, 4мп</t>
  </si>
  <si>
    <t>ремонт асфальтового покрытия</t>
  </si>
  <si>
    <t>осмотр чердака на наличие течей с кровли (05,23.07.2024)</t>
  </si>
  <si>
    <t>слив воды из емкостей в чердачном помещении (05.07.2024)</t>
  </si>
  <si>
    <t>ремонт кровли отдельными местами "Технониколем"  в 1 слой</t>
  </si>
  <si>
    <t>пропекание старого кровельного покрытия</t>
  </si>
  <si>
    <t>дополнительная промазка праймером кровельного покрытия</t>
  </si>
  <si>
    <t>ремонт кровли отдельными местами с нарезкой Ризолина по размеру в 1 слой</t>
  </si>
  <si>
    <t>вынос мусора на контейнерную площадку</t>
  </si>
  <si>
    <t>осмотр чердака на наличие течей с кровли (27.09.2024)</t>
  </si>
  <si>
    <t>закрытие входной двери на чердак (21.10.2024)</t>
  </si>
  <si>
    <t>разборка мебели и вынос на площадку КГМ (7 этаж) (27.09.2024)</t>
  </si>
  <si>
    <t>осмотр теплового контура в л/клетках, закрытие балконных дверей (18.11.2024)</t>
  </si>
  <si>
    <t>установка навесного замка на конейнерную дверь</t>
  </si>
  <si>
    <t>установка навесного замка на почтовый ящик</t>
  </si>
  <si>
    <t>ремонт лючка мусоропровода м/у 6 и 7 эт (рихтование металла) 0,3*0,3-2 шт</t>
  </si>
  <si>
    <t>ремонт контейнерной тележки с заменой колеса (21.11.2024)</t>
  </si>
  <si>
    <t>заделка отверстия в стволе мусоропровода на л/кл герметиком Абрис - 0,4мп</t>
  </si>
  <si>
    <t>изготовление и установка поручня л/кл. 1 этаж (26.11.2024)</t>
  </si>
  <si>
    <t>устранение засора ствола м/провода со снятием лючка и обратной установкой на место - 4/3,6/5 эт (10.12.2024)</t>
  </si>
  <si>
    <t>18</t>
  </si>
  <si>
    <t>Содержание антенн и запирающих устройств</t>
  </si>
  <si>
    <t>19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</si>
  <si>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</si>
  <si>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</si>
  <si>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</si>
  <si>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ул.Молодежная 3</t>
  </si>
  <si>
    <t xml:space="preserve">Отчет за 2024 г. </t>
  </si>
  <si>
    <t>Результат на 01.01.2024 г. ("+" экономия, "-" перерасход)</t>
  </si>
  <si>
    <t xml:space="preserve">Итого начислено населению </t>
  </si>
  <si>
    <t xml:space="preserve">Итого оплачено населением </t>
  </si>
  <si>
    <t>Начислено по нежилым помещениям (без НДС)</t>
  </si>
  <si>
    <t>Оплачено по нежилым помещениям (без НДС)</t>
  </si>
  <si>
    <t>Результат накоплением "+" - экономия "-" - перерасход</t>
  </si>
  <si>
    <t xml:space="preserve">Смета затрат на управление, содержание и текущий ремонт общедомового оборудования </t>
  </si>
  <si>
    <t>многоквартирного жилого дома по  ул. Молодежная, 3</t>
  </si>
  <si>
    <t>№ п/п</t>
  </si>
  <si>
    <t>Наименование работ, услуг</t>
  </si>
  <si>
    <t>1.</t>
  </si>
  <si>
    <t>Содержание мест общего пользования (уборка лестничных клеток)</t>
  </si>
  <si>
    <t>2.</t>
  </si>
  <si>
    <t>Содержание мусоропроводов</t>
  </si>
  <si>
    <t>3.</t>
  </si>
  <si>
    <t>Сбор, вывоз и захоронение ТБО</t>
  </si>
  <si>
    <t>4.</t>
  </si>
  <si>
    <t>Содержание лифтов</t>
  </si>
  <si>
    <t>5.</t>
  </si>
  <si>
    <t>Очистка, кровель, чердаков, подвалов от мусова</t>
  </si>
  <si>
    <t>7.</t>
  </si>
  <si>
    <t>Удаление  с крыш снега и наледи (сбивание сосулей)</t>
  </si>
  <si>
    <t>6.</t>
  </si>
  <si>
    <t>Содержание придомовых территорий</t>
  </si>
  <si>
    <t>8.</t>
  </si>
  <si>
    <t>Подготовка дома к сезонной эксплуатации (регулировка, промывка, опрессовка, консервация, расконсервация систем ЦО, замена разбитых стекол, ремонт продухов и пр.)</t>
  </si>
  <si>
    <t>9.</t>
  </si>
  <si>
    <t>Техосмотр и устранение мелких неисправностей: систем ЦО, водоснабжения и канализации, электрооборудования)</t>
  </si>
  <si>
    <t>10.</t>
  </si>
  <si>
    <t>Содержание диспетчерской службы</t>
  </si>
  <si>
    <t>11.</t>
  </si>
  <si>
    <t>Аварийное обслуживание</t>
  </si>
  <si>
    <t>12.</t>
  </si>
  <si>
    <t>Дератизация и дезинсекция подвалов</t>
  </si>
  <si>
    <t>13.</t>
  </si>
  <si>
    <t>Обслуживание общедомовых приборов учета тепла и воды</t>
  </si>
  <si>
    <t>14.</t>
  </si>
  <si>
    <t>Поверка общедомовых приборов учета тепла</t>
  </si>
  <si>
    <t>15.</t>
  </si>
  <si>
    <t>Поверка общедомовых приборов учета воды</t>
  </si>
  <si>
    <t>Непредвиденные ремонтные работы</t>
  </si>
  <si>
    <t>Управленческие расходы</t>
  </si>
  <si>
    <t>Итого затрат:</t>
  </si>
  <si>
    <t>Общая площадь дома</t>
  </si>
  <si>
    <t>Экономически-обоснованный тариф на 1 м2 общей площади в месяц</t>
  </si>
  <si>
    <t>Тариф на 1 м2 общей площади в месяц установленный (протокол ОС от 25.06.2014)</t>
  </si>
  <si>
    <t>Результат за 2024 год "+" - экономия "-" - перерасход</t>
  </si>
  <si>
    <t>3.1</t>
  </si>
  <si>
    <t>ПТО лифтов</t>
  </si>
  <si>
    <t>ПАО СБЕРБАНК</t>
  </si>
  <si>
    <t>ИП Баева М.С. (Совкомбанк)</t>
  </si>
  <si>
    <t>45КА</t>
  </si>
  <si>
    <t>ПАО Ростелеком</t>
  </si>
  <si>
    <t xml:space="preserve"> Содержание помещений общего пользования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</si>
</sst>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(* #,##0.00_);_(* \(#,##0.00\);_(* &quot;-&quot;??_);_(@_)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3" fillId="0" borderId="1" xfId="0" applyFont="1" applyBorder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1" applyFont="1" applyFill="1" applyBorder="1" applyAlignment="1">
      <alignment horizontal="center" wrapText="1"/>
    </xf>
    <xf numFmtId="0" fontId="5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6" fontId="4" fillId="0" borderId="2" xfId="0" applyNumberFormat="1" applyFont="1" applyBorder="1" applyAlignment="1">
      <alignment wrapText="1"/>
    </xf>
    <xf numFmtId="0" fontId="3" fillId="0" borderId="3" xfId="0" applyFont="1" applyBorder="1"/>
    <xf numFmtId="2" fontId="3" fillId="0" borderId="4" xfId="0" applyNumberFormat="1" applyFont="1" applyBorder="1" applyAlignment="1">
      <alignment horizontal="right" wrapText="1"/>
    </xf>
    <xf numFmtId="0" fontId="6" fillId="0" borderId="0" xfId="0" applyFont="1"/>
    <xf numFmtId="49" fontId="4" fillId="0" borderId="5" xfId="0" applyNumberFormat="1" applyFont="1" applyBorder="1" applyAlignment="1"/>
    <xf numFmtId="49" fontId="4" fillId="0" borderId="2" xfId="0" applyNumberFormat="1" applyFont="1" applyBorder="1" applyAlignment="1"/>
    <xf numFmtId="0" fontId="3" fillId="0" borderId="3" xfId="0" applyFont="1" applyBorder="1" applyAlignment="1">
      <alignment wrapText="1"/>
    </xf>
    <xf numFmtId="49" fontId="4" fillId="0" borderId="6" xfId="0" applyNumberFormat="1" applyFont="1" applyBorder="1" applyAlignment="1"/>
    <xf numFmtId="0" fontId="3" fillId="0" borderId="7" xfId="0" applyFont="1" applyBorder="1"/>
    <xf numFmtId="2" fontId="4" fillId="0" borderId="8" xfId="0" applyNumberFormat="1" applyFont="1" applyBorder="1"/>
    <xf numFmtId="49" fontId="4" fillId="0" borderId="9" xfId="0" applyNumberFormat="1" applyFont="1" applyBorder="1" applyAlignment="1">
      <alignment horizontal="center"/>
    </xf>
    <xf numFmtId="0" fontId="4" fillId="0" borderId="10" xfId="0" applyFont="1" applyBorder="1" applyAlignment="1"/>
    <xf numFmtId="0" fontId="3" fillId="0" borderId="11" xfId="0" applyFont="1" applyBorder="1" applyAlignment="1"/>
    <xf numFmtId="0" fontId="3" fillId="0" borderId="1" xfId="0" applyFont="1" applyBorder="1" applyAlignment="1">
      <alignment wrapText="1"/>
    </xf>
    <xf numFmtId="0" fontId="3" fillId="0" borderId="7" xfId="0" applyFont="1" applyBorder="1" applyAlignment="1">
      <alignment wrapText="1"/>
    </xf>
    <xf numFmtId="49" fontId="4" fillId="0" borderId="12" xfId="0" applyNumberFormat="1" applyFont="1" applyBorder="1" applyAlignment="1"/>
    <xf numFmtId="0" fontId="4" fillId="0" borderId="13" xfId="0" applyFont="1" applyBorder="1"/>
    <xf numFmtId="49" fontId="4" fillId="0" borderId="14" xfId="0" applyNumberFormat="1" applyFont="1" applyBorder="1" applyAlignment="1">
      <alignment horizontal="center"/>
    </xf>
    <xf numFmtId="0" fontId="4" fillId="0" borderId="11" xfId="0" applyFont="1" applyBorder="1" applyAlignment="1"/>
    <xf numFmtId="0" fontId="3" fillId="0" borderId="3" xfId="0" applyFont="1" applyBorder="1" applyAlignment="1"/>
    <xf numFmtId="0" fontId="3" fillId="0" borderId="1" xfId="0" applyFont="1" applyBorder="1" applyAlignment="1"/>
    <xf numFmtId="49" fontId="4" fillId="0" borderId="15" xfId="0" applyNumberFormat="1" applyFont="1" applyBorder="1" applyAlignment="1"/>
    <xf numFmtId="0" fontId="3" fillId="0" borderId="7" xfId="0" applyFont="1" applyBorder="1" applyAlignment="1"/>
    <xf numFmtId="2" fontId="4" fillId="0" borderId="8" xfId="0" applyNumberFormat="1" applyFont="1" applyBorder="1" applyAlignment="1"/>
    <xf numFmtId="49" fontId="4" fillId="0" borderId="2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16" xfId="0" applyNumberFormat="1" applyFont="1" applyBorder="1" applyAlignment="1">
      <alignment horizontal="center"/>
    </xf>
    <xf numFmtId="0" fontId="3" fillId="0" borderId="17" xfId="0" applyFont="1" applyBorder="1" applyAlignment="1">
      <alignment wrapText="1"/>
    </xf>
    <xf numFmtId="49" fontId="4" fillId="0" borderId="18" xfId="0" applyNumberFormat="1" applyFont="1" applyBorder="1" applyAlignment="1">
      <alignment horizontal="center"/>
    </xf>
    <xf numFmtId="0" fontId="3" fillId="0" borderId="19" xfId="0" applyFont="1" applyBorder="1"/>
    <xf numFmtId="2" fontId="4" fillId="0" borderId="20" xfId="0" applyNumberFormat="1" applyFont="1" applyBorder="1"/>
    <xf numFmtId="0" fontId="4" fillId="0" borderId="13" xfId="0" applyFont="1" applyBorder="1" applyAlignment="1">
      <alignment wrapText="1"/>
    </xf>
    <xf numFmtId="49" fontId="4" fillId="0" borderId="15" xfId="0" applyNumberFormat="1" applyFont="1" applyBorder="1" applyAlignment="1">
      <alignment horizontal="center"/>
    </xf>
    <xf numFmtId="0" fontId="4" fillId="0" borderId="21" xfId="0" applyFont="1" applyBorder="1"/>
    <xf numFmtId="2" fontId="3" fillId="0" borderId="22" xfId="0" applyNumberFormat="1" applyFont="1" applyBorder="1" applyAlignment="1">
      <alignment horizontal="right" wrapText="1"/>
    </xf>
    <xf numFmtId="49" fontId="4" fillId="0" borderId="23" xfId="0" applyNumberFormat="1" applyFont="1" applyBorder="1" applyAlignment="1">
      <alignment horizontal="center"/>
    </xf>
    <xf numFmtId="0" fontId="4" fillId="0" borderId="24" xfId="0" applyFont="1" applyBorder="1"/>
    <xf numFmtId="49" fontId="4" fillId="0" borderId="25" xfId="0" applyNumberFormat="1" applyFont="1" applyBorder="1" applyAlignment="1">
      <alignment horizontal="center"/>
    </xf>
    <xf numFmtId="0" fontId="4" fillId="0" borderId="26" xfId="0" applyFont="1" applyBorder="1" applyAlignment="1"/>
    <xf numFmtId="0" fontId="4" fillId="0" borderId="27" xfId="0" applyFont="1" applyBorder="1" applyAlignment="1"/>
    <xf numFmtId="0" fontId="3" fillId="0" borderId="17" xfId="0" applyFont="1" applyBorder="1"/>
    <xf numFmtId="2" fontId="3" fillId="0" borderId="28" xfId="0" applyNumberFormat="1" applyFont="1" applyBorder="1" applyAlignment="1">
      <alignment horizontal="right" wrapText="1"/>
    </xf>
    <xf numFmtId="0" fontId="4" fillId="0" borderId="7" xfId="0" applyFont="1" applyBorder="1"/>
    <xf numFmtId="0" fontId="3" fillId="0" borderId="19" xfId="0" applyFont="1" applyBorder="1" applyAlignment="1"/>
    <xf numFmtId="2" fontId="4" fillId="0" borderId="20" xfId="0" applyNumberFormat="1" applyFont="1" applyBorder="1" applyAlignment="1"/>
    <xf numFmtId="0" fontId="3" fillId="0" borderId="13" xfId="0" applyFont="1" applyBorder="1" applyAlignment="1"/>
    <xf numFmtId="0" fontId="4" fillId="0" borderId="24" xfId="0" applyFont="1" applyBorder="1" applyAlignment="1"/>
    <xf numFmtId="0" fontId="4" fillId="0" borderId="10" xfId="0" applyFont="1" applyBorder="1" applyAlignment="1">
      <alignment wrapText="1"/>
    </xf>
    <xf numFmtId="2" fontId="4" fillId="0" borderId="29" xfId="0" applyNumberFormat="1" applyFont="1" applyBorder="1" applyAlignment="1">
      <alignment horizontal="right" wrapText="1"/>
    </xf>
    <xf numFmtId="2" fontId="4" fillId="0" borderId="4" xfId="0" applyNumberFormat="1" applyFont="1" applyBorder="1" applyAlignment="1">
      <alignment horizontal="right" wrapText="1"/>
    </xf>
    <xf numFmtId="2" fontId="4" fillId="0" borderId="22" xfId="0" applyNumberFormat="1" applyFont="1" applyBorder="1" applyAlignment="1">
      <alignment horizontal="right" wrapText="1"/>
    </xf>
    <xf numFmtId="0" fontId="4" fillId="0" borderId="1" xfId="1" applyFont="1" applyBorder="1" applyAlignment="1">
      <alignment wrapText="1"/>
    </xf>
    <xf numFmtId="2" fontId="3" fillId="0" borderId="0" xfId="1" applyNumberFormat="1" applyFont="1"/>
    <xf numFmtId="0" fontId="3" fillId="0" borderId="0" xfId="1" applyFont="1"/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/>
    <xf numFmtId="0" fontId="4" fillId="0" borderId="1" xfId="0" applyFont="1" applyFill="1" applyBorder="1"/>
    <xf numFmtId="0" fontId="3" fillId="0" borderId="7" xfId="0" applyFont="1" applyFill="1" applyBorder="1" applyAlignment="1">
      <alignment horizontal="center"/>
    </xf>
    <xf numFmtId="2" fontId="4" fillId="0" borderId="7" xfId="0" applyNumberFormat="1" applyFont="1" applyFill="1" applyBorder="1" applyAlignment="1">
      <alignment wrapText="1"/>
    </xf>
    <xf numFmtId="0" fontId="3" fillId="0" borderId="14" xfId="0" applyFont="1" applyFill="1" applyBorder="1" applyAlignment="1">
      <alignment horizontal="center" vertical="top"/>
    </xf>
    <xf numFmtId="0" fontId="5" fillId="0" borderId="13" xfId="0" applyFont="1" applyFill="1" applyBorder="1" applyAlignment="1">
      <alignment horizontal="left" wrapText="1"/>
    </xf>
    <xf numFmtId="0" fontId="4" fillId="0" borderId="10" xfId="0" applyFont="1" applyBorder="1"/>
    <xf numFmtId="2" fontId="4" fillId="0" borderId="29" xfId="0" applyNumberFormat="1" applyFont="1" applyFill="1" applyBorder="1"/>
    <xf numFmtId="164" fontId="4" fillId="0" borderId="11" xfId="2" applyNumberFormat="1" applyFont="1" applyBorder="1"/>
    <xf numFmtId="0" fontId="4" fillId="0" borderId="3" xfId="1" applyFont="1" applyBorder="1" applyAlignment="1">
      <alignment wrapText="1"/>
    </xf>
    <xf numFmtId="49" fontId="4" fillId="0" borderId="14" xfId="0" applyNumberFormat="1" applyFont="1" applyBorder="1" applyAlignment="1"/>
    <xf numFmtId="0" fontId="4" fillId="0" borderId="29" xfId="0" applyFont="1" applyBorder="1"/>
    <xf numFmtId="0" fontId="4" fillId="0" borderId="16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vertical="center" wrapText="1"/>
    </xf>
    <xf numFmtId="2" fontId="4" fillId="0" borderId="28" xfId="2" applyNumberFormat="1" applyFont="1" applyBorder="1" applyAlignment="1">
      <alignment wrapText="1"/>
    </xf>
    <xf numFmtId="0" fontId="4" fillId="0" borderId="5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vertical="center"/>
    </xf>
    <xf numFmtId="0" fontId="4" fillId="0" borderId="2" xfId="1" applyFont="1" applyBorder="1" applyAlignment="1">
      <alignment horizontal="center" wrapText="1"/>
    </xf>
    <xf numFmtId="2" fontId="4" fillId="0" borderId="30" xfId="2" applyNumberFormat="1" applyFont="1" applyFill="1" applyBorder="1" applyAlignment="1">
      <alignment wrapText="1"/>
    </xf>
    <xf numFmtId="0" fontId="4" fillId="0" borderId="5" xfId="1" applyFont="1" applyBorder="1" applyAlignment="1">
      <alignment horizontal="center" wrapText="1"/>
    </xf>
    <xf numFmtId="2" fontId="4" fillId="0" borderId="30" xfId="2" applyNumberFormat="1" applyFont="1" applyBorder="1" applyAlignment="1">
      <alignment wrapText="1"/>
    </xf>
    <xf numFmtId="0" fontId="4" fillId="0" borderId="18" xfId="1" applyFont="1" applyBorder="1" applyAlignment="1">
      <alignment horizontal="center" wrapText="1"/>
    </xf>
    <xf numFmtId="0" fontId="4" fillId="0" borderId="19" xfId="1" applyFont="1" applyBorder="1" applyAlignment="1">
      <alignment wrapText="1"/>
    </xf>
    <xf numFmtId="2" fontId="4" fillId="0" borderId="20" xfId="2" applyNumberFormat="1" applyFont="1" applyBorder="1" applyAlignment="1">
      <alignment wrapText="1"/>
    </xf>
    <xf numFmtId="0" fontId="4" fillId="0" borderId="0" xfId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abSelected="1" topLeftCell="A124" workbookViewId="0">
      <selection activeCell="D136" sqref="D136"/>
    </sheetView>
  </sheetViews>
  <sheetFormatPr defaultColWidth="11" defaultRowHeight="15.75" x14ac:dyDescent="0.25"/>
  <cols>
    <col min="1" max="1" width="7.140625" style="10" customWidth="1"/>
    <col min="2" max="2" width="73.5703125" style="10" customWidth="1"/>
    <col min="3" max="3" width="16.5703125" style="10" customWidth="1"/>
    <col min="4" max="4" width="12.7109375" style="10" bestFit="1" customWidth="1"/>
    <col min="5" max="198" width="11.140625" style="10" customWidth="1"/>
    <col min="199" max="199" width="7.140625" style="10" customWidth="1"/>
    <col min="200" max="200" width="49.42578125" style="10" customWidth="1"/>
    <col min="201" max="201" width="9.140625" style="10" customWidth="1"/>
    <col min="202" max="202" width="7.7109375" style="10" customWidth="1"/>
    <col min="203" max="204" width="7.140625" style="10" customWidth="1"/>
    <col min="205" max="205" width="8" style="10" customWidth="1"/>
    <col min="206" max="255" width="11.140625" style="10" customWidth="1"/>
    <col min="256" max="16384" width="11" style="10"/>
  </cols>
  <sheetData>
    <row r="1" spans="1:3" s="3" customFormat="1" x14ac:dyDescent="0.25">
      <c r="A1" s="95" t="s">
        <v>137</v>
      </c>
      <c r="B1" s="95"/>
      <c r="C1" s="2"/>
    </row>
    <row r="2" spans="1:3" s="3" customFormat="1" x14ac:dyDescent="0.25">
      <c r="A2" s="95" t="s">
        <v>135</v>
      </c>
      <c r="B2" s="95"/>
      <c r="C2" s="2"/>
    </row>
    <row r="3" spans="1:3" s="3" customFormat="1" x14ac:dyDescent="0.25">
      <c r="A3" s="95" t="s">
        <v>136</v>
      </c>
      <c r="B3" s="95"/>
      <c r="C3" s="2"/>
    </row>
    <row r="4" spans="1:3" s="3" customFormat="1" ht="16.5" thickBot="1" x14ac:dyDescent="0.3">
      <c r="A4" s="4"/>
      <c r="B4" s="4"/>
      <c r="C4" s="2"/>
    </row>
    <row r="5" spans="1:3" s="3" customFormat="1" ht="19.5" customHeight="1" x14ac:dyDescent="0.25">
      <c r="A5" s="83"/>
      <c r="B5" s="84" t="s">
        <v>138</v>
      </c>
      <c r="C5" s="85">
        <v>-95710.782539999971</v>
      </c>
    </row>
    <row r="6" spans="1:3" s="6" customFormat="1" ht="13.5" customHeight="1" x14ac:dyDescent="0.25">
      <c r="A6" s="86">
        <v>1</v>
      </c>
      <c r="B6" s="5" t="s">
        <v>191</v>
      </c>
      <c r="C6" s="87"/>
    </row>
    <row r="7" spans="1:3" x14ac:dyDescent="0.25">
      <c r="A7" s="7"/>
      <c r="B7" s="8" t="s">
        <v>0</v>
      </c>
      <c r="C7" s="9">
        <v>24309.168000000005</v>
      </c>
    </row>
    <row r="8" spans="1:3" x14ac:dyDescent="0.25">
      <c r="A8" s="11"/>
      <c r="B8" s="1" t="s">
        <v>1</v>
      </c>
      <c r="C8" s="9">
        <v>33830.784000000007</v>
      </c>
    </row>
    <row r="9" spans="1:3" x14ac:dyDescent="0.25">
      <c r="A9" s="11"/>
      <c r="B9" s="1" t="s">
        <v>2</v>
      </c>
      <c r="C9" s="9">
        <v>15397.632000000003</v>
      </c>
    </row>
    <row r="10" spans="1:3" x14ac:dyDescent="0.25">
      <c r="A10" s="11"/>
      <c r="B10" s="1" t="s">
        <v>3</v>
      </c>
      <c r="C10" s="9">
        <v>39547.56</v>
      </c>
    </row>
    <row r="11" spans="1:3" x14ac:dyDescent="0.25">
      <c r="A11" s="12"/>
      <c r="B11" s="13" t="s">
        <v>4</v>
      </c>
      <c r="C11" s="9">
        <v>10710.463400000001</v>
      </c>
    </row>
    <row r="12" spans="1:3" x14ac:dyDescent="0.25">
      <c r="A12" s="11"/>
      <c r="B12" s="1" t="s">
        <v>5</v>
      </c>
      <c r="C12" s="9">
        <v>1602.134</v>
      </c>
    </row>
    <row r="13" spans="1:3" ht="16.5" thickBot="1" x14ac:dyDescent="0.3">
      <c r="A13" s="14"/>
      <c r="B13" s="15" t="s">
        <v>6</v>
      </c>
      <c r="C13" s="16">
        <f>SUM(C7:C12)</f>
        <v>125397.74140000001</v>
      </c>
    </row>
    <row r="14" spans="1:3" ht="16.5" thickBot="1" x14ac:dyDescent="0.3">
      <c r="A14" s="17" t="s">
        <v>7</v>
      </c>
      <c r="B14" s="18" t="s">
        <v>8</v>
      </c>
      <c r="C14" s="19"/>
    </row>
    <row r="15" spans="1:3" x14ac:dyDescent="0.25">
      <c r="A15" s="12"/>
      <c r="B15" s="13" t="s">
        <v>9</v>
      </c>
      <c r="C15" s="9">
        <v>0</v>
      </c>
    </row>
    <row r="16" spans="1:3" x14ac:dyDescent="0.25">
      <c r="A16" s="11"/>
      <c r="B16" s="20" t="s">
        <v>10</v>
      </c>
      <c r="C16" s="9">
        <v>0</v>
      </c>
    </row>
    <row r="17" spans="1:3" x14ac:dyDescent="0.25">
      <c r="A17" s="14"/>
      <c r="B17" s="21" t="s">
        <v>11</v>
      </c>
      <c r="C17" s="9">
        <v>808.31200000000001</v>
      </c>
    </row>
    <row r="18" spans="1:3" x14ac:dyDescent="0.25">
      <c r="A18" s="14"/>
      <c r="B18" s="15" t="s">
        <v>12</v>
      </c>
      <c r="C18" s="9">
        <v>0</v>
      </c>
    </row>
    <row r="19" spans="1:3" ht="16.5" thickBot="1" x14ac:dyDescent="0.3">
      <c r="A19" s="22"/>
      <c r="B19" s="15" t="s">
        <v>6</v>
      </c>
      <c r="C19" s="16">
        <f>SUM(C15:C18)</f>
        <v>808.31200000000001</v>
      </c>
    </row>
    <row r="20" spans="1:3" ht="16.5" thickBot="1" x14ac:dyDescent="0.3">
      <c r="A20" s="17" t="s">
        <v>13</v>
      </c>
      <c r="B20" s="23" t="s">
        <v>14</v>
      </c>
      <c r="C20" s="78">
        <v>68400</v>
      </c>
    </row>
    <row r="21" spans="1:3" ht="16.5" thickBot="1" x14ac:dyDescent="0.3">
      <c r="A21" s="17" t="s">
        <v>185</v>
      </c>
      <c r="B21" s="77" t="s">
        <v>186</v>
      </c>
      <c r="C21" s="78">
        <v>4950</v>
      </c>
    </row>
    <row r="22" spans="1:3" ht="16.5" thickBot="1" x14ac:dyDescent="0.3">
      <c r="A22" s="24" t="s">
        <v>15</v>
      </c>
      <c r="B22" s="18" t="s">
        <v>16</v>
      </c>
      <c r="C22" s="25"/>
    </row>
    <row r="23" spans="1:3" x14ac:dyDescent="0.25">
      <c r="A23" s="12"/>
      <c r="B23" s="26" t="s">
        <v>17</v>
      </c>
      <c r="C23" s="9">
        <v>2498.3999999999996</v>
      </c>
    </row>
    <row r="24" spans="1:3" x14ac:dyDescent="0.25">
      <c r="A24" s="12"/>
      <c r="B24" s="27" t="s">
        <v>18</v>
      </c>
      <c r="C24" s="9">
        <v>3722.7839999999997</v>
      </c>
    </row>
    <row r="25" spans="1:3" x14ac:dyDescent="0.25">
      <c r="A25" s="12"/>
      <c r="B25" s="27" t="s">
        <v>19</v>
      </c>
      <c r="C25" s="9">
        <v>13942.538399999998</v>
      </c>
    </row>
    <row r="26" spans="1:3" x14ac:dyDescent="0.25">
      <c r="A26" s="12"/>
      <c r="B26" s="27" t="s">
        <v>20</v>
      </c>
      <c r="C26" s="9">
        <v>0</v>
      </c>
    </row>
    <row r="27" spans="1:3" x14ac:dyDescent="0.25">
      <c r="A27" s="12"/>
      <c r="B27" s="27" t="s">
        <v>21</v>
      </c>
      <c r="C27" s="9">
        <v>0</v>
      </c>
    </row>
    <row r="28" spans="1:3" x14ac:dyDescent="0.25">
      <c r="A28" s="28"/>
      <c r="B28" s="29" t="s">
        <v>22</v>
      </c>
      <c r="C28" s="9">
        <v>414.82</v>
      </c>
    </row>
    <row r="29" spans="1:3" ht="16.5" thickBot="1" x14ac:dyDescent="0.3">
      <c r="A29" s="14"/>
      <c r="B29" s="29" t="s">
        <v>23</v>
      </c>
      <c r="C29" s="30">
        <f>SUM(C23:C28)</f>
        <v>20578.542399999998</v>
      </c>
    </row>
    <row r="30" spans="1:3" ht="16.5" thickBot="1" x14ac:dyDescent="0.3">
      <c r="A30" s="24" t="s">
        <v>24</v>
      </c>
      <c r="B30" s="18" t="s">
        <v>25</v>
      </c>
      <c r="C30" s="25"/>
    </row>
    <row r="31" spans="1:3" ht="31.5" x14ac:dyDescent="0.25">
      <c r="A31" s="12"/>
      <c r="B31" s="13" t="s">
        <v>26</v>
      </c>
      <c r="C31" s="9">
        <v>4808.4720000000007</v>
      </c>
    </row>
    <row r="32" spans="1:3" x14ac:dyDescent="0.25">
      <c r="A32" s="11"/>
      <c r="B32" s="20" t="s">
        <v>27</v>
      </c>
      <c r="C32" s="9">
        <v>27447.86</v>
      </c>
    </row>
    <row r="33" spans="1:3" x14ac:dyDescent="0.25">
      <c r="A33" s="11"/>
      <c r="B33" s="20" t="s">
        <v>28</v>
      </c>
      <c r="C33" s="9">
        <v>3386.502</v>
      </c>
    </row>
    <row r="34" spans="1:3" hidden="1" x14ac:dyDescent="0.25">
      <c r="A34" s="11"/>
      <c r="B34" s="1" t="s">
        <v>29</v>
      </c>
      <c r="C34" s="9">
        <v>0</v>
      </c>
    </row>
    <row r="35" spans="1:3" x14ac:dyDescent="0.25">
      <c r="A35" s="14"/>
      <c r="B35" s="15" t="s">
        <v>30</v>
      </c>
      <c r="C35" s="9">
        <v>116.37400000000001</v>
      </c>
    </row>
    <row r="36" spans="1:3" x14ac:dyDescent="0.25">
      <c r="A36" s="14"/>
      <c r="B36" s="15" t="s">
        <v>31</v>
      </c>
      <c r="C36" s="9">
        <v>807.29</v>
      </c>
    </row>
    <row r="37" spans="1:3" ht="16.5" thickBot="1" x14ac:dyDescent="0.3">
      <c r="A37" s="14"/>
      <c r="B37" s="15" t="s">
        <v>6</v>
      </c>
      <c r="C37" s="16">
        <f>SUM(C31:C36)</f>
        <v>36566.498000000007</v>
      </c>
    </row>
    <row r="38" spans="1:3" ht="16.5" thickBot="1" x14ac:dyDescent="0.3">
      <c r="A38" s="24" t="s">
        <v>32</v>
      </c>
      <c r="B38" s="18" t="s">
        <v>33</v>
      </c>
      <c r="C38" s="25"/>
    </row>
    <row r="39" spans="1:3" hidden="1" x14ac:dyDescent="0.25">
      <c r="A39" s="31"/>
      <c r="B39" s="8" t="s">
        <v>34</v>
      </c>
      <c r="C39" s="9">
        <v>0</v>
      </c>
    </row>
    <row r="40" spans="1:3" ht="31.5" x14ac:dyDescent="0.25">
      <c r="A40" s="32"/>
      <c r="B40" s="20" t="s">
        <v>35</v>
      </c>
      <c r="C40" s="9">
        <v>47516.276000000005</v>
      </c>
    </row>
    <row r="41" spans="1:3" ht="31.5" x14ac:dyDescent="0.25">
      <c r="A41" s="32"/>
      <c r="B41" s="20" t="s">
        <v>36</v>
      </c>
      <c r="C41" s="9">
        <v>7734.5088000000005</v>
      </c>
    </row>
    <row r="42" spans="1:3" ht="31.5" x14ac:dyDescent="0.25">
      <c r="A42" s="32"/>
      <c r="B42" s="20" t="s">
        <v>37</v>
      </c>
      <c r="C42" s="9">
        <v>8608.884</v>
      </c>
    </row>
    <row r="43" spans="1:3" ht="31.5" x14ac:dyDescent="0.25">
      <c r="A43" s="32"/>
      <c r="B43" s="20" t="s">
        <v>38</v>
      </c>
      <c r="C43" s="9">
        <v>2430</v>
      </c>
    </row>
    <row r="44" spans="1:3" ht="31.5" x14ac:dyDescent="0.25">
      <c r="A44" s="32"/>
      <c r="B44" s="20" t="s">
        <v>39</v>
      </c>
      <c r="C44" s="9">
        <v>7951.2084000000004</v>
      </c>
    </row>
    <row r="45" spans="1:3" ht="16.5" thickBot="1" x14ac:dyDescent="0.3">
      <c r="A45" s="33"/>
      <c r="B45" s="21" t="s">
        <v>6</v>
      </c>
      <c r="C45" s="16">
        <f>SUM(C40:C44)</f>
        <v>74240.877200000017</v>
      </c>
    </row>
    <row r="46" spans="1:3" ht="16.5" thickBot="1" x14ac:dyDescent="0.3">
      <c r="A46" s="24" t="s">
        <v>40</v>
      </c>
      <c r="B46" s="23" t="s">
        <v>41</v>
      </c>
      <c r="C46" s="56">
        <v>2611.29</v>
      </c>
    </row>
    <row r="47" spans="1:3" ht="16.5" thickBot="1" x14ac:dyDescent="0.3">
      <c r="A47" s="24" t="s">
        <v>42</v>
      </c>
      <c r="B47" s="23" t="s">
        <v>43</v>
      </c>
      <c r="C47" s="57">
        <v>988.56000000000006</v>
      </c>
    </row>
    <row r="48" spans="1:3" ht="32.25" thickBot="1" x14ac:dyDescent="0.3">
      <c r="A48" s="24" t="s">
        <v>44</v>
      </c>
      <c r="B48" s="55" t="s">
        <v>45</v>
      </c>
      <c r="C48" s="25"/>
    </row>
    <row r="49" spans="1:3" ht="39.75" customHeight="1" x14ac:dyDescent="0.25">
      <c r="A49" s="34"/>
      <c r="B49" s="35" t="s">
        <v>45</v>
      </c>
      <c r="C49" s="9">
        <v>0</v>
      </c>
    </row>
    <row r="50" spans="1:3" ht="13.5" customHeight="1" x14ac:dyDescent="0.25">
      <c r="A50" s="31"/>
      <c r="B50" s="13" t="s">
        <v>46</v>
      </c>
      <c r="C50" s="9">
        <v>0</v>
      </c>
    </row>
    <row r="51" spans="1:3" x14ac:dyDescent="0.25">
      <c r="A51" s="32"/>
      <c r="B51" s="8" t="s">
        <v>47</v>
      </c>
      <c r="C51" s="9">
        <v>63046.887999999999</v>
      </c>
    </row>
    <row r="52" spans="1:3" x14ac:dyDescent="0.25">
      <c r="A52" s="32"/>
      <c r="B52" s="1" t="s">
        <v>48</v>
      </c>
      <c r="C52" s="9">
        <v>23914.23</v>
      </c>
    </row>
    <row r="53" spans="1:3" x14ac:dyDescent="0.25">
      <c r="A53" s="32"/>
      <c r="B53" s="1" t="s">
        <v>49</v>
      </c>
      <c r="C53" s="9">
        <v>12662.640000000001</v>
      </c>
    </row>
    <row r="54" spans="1:3" x14ac:dyDescent="0.25">
      <c r="A54" s="32"/>
      <c r="B54" s="1" t="s">
        <v>50</v>
      </c>
      <c r="C54" s="9">
        <v>883.43999999999994</v>
      </c>
    </row>
    <row r="55" spans="1:3" x14ac:dyDescent="0.25">
      <c r="A55" s="32"/>
      <c r="B55" s="1" t="s">
        <v>51</v>
      </c>
      <c r="C55" s="9">
        <v>2209.6799999999998</v>
      </c>
    </row>
    <row r="56" spans="1:3" ht="16.5" thickBot="1" x14ac:dyDescent="0.3">
      <c r="A56" s="33"/>
      <c r="B56" s="15" t="s">
        <v>6</v>
      </c>
      <c r="C56" s="16">
        <f>SUM(C49:C55)</f>
        <v>102716.878</v>
      </c>
    </row>
    <row r="57" spans="1:3" ht="16.5" thickBot="1" x14ac:dyDescent="0.3">
      <c r="A57" s="24" t="s">
        <v>52</v>
      </c>
      <c r="B57" s="18" t="s">
        <v>53</v>
      </c>
      <c r="C57" s="25"/>
    </row>
    <row r="58" spans="1:3" x14ac:dyDescent="0.25">
      <c r="A58" s="32"/>
      <c r="B58" s="1" t="s">
        <v>54</v>
      </c>
      <c r="C58" s="9">
        <v>0</v>
      </c>
    </row>
    <row r="59" spans="1:3" x14ac:dyDescent="0.25">
      <c r="A59" s="33"/>
      <c r="B59" s="8" t="s">
        <v>55</v>
      </c>
      <c r="C59" s="9">
        <v>0</v>
      </c>
    </row>
    <row r="60" spans="1:3" ht="31.5" x14ac:dyDescent="0.25">
      <c r="A60" s="33"/>
      <c r="B60" s="20" t="s">
        <v>56</v>
      </c>
      <c r="C60" s="9">
        <v>0</v>
      </c>
    </row>
    <row r="61" spans="1:3" x14ac:dyDescent="0.25">
      <c r="A61" s="33"/>
      <c r="B61" s="1" t="s">
        <v>57</v>
      </c>
      <c r="C61" s="9">
        <v>0</v>
      </c>
    </row>
    <row r="62" spans="1:3" x14ac:dyDescent="0.25">
      <c r="A62" s="33"/>
      <c r="B62" s="15" t="s">
        <v>58</v>
      </c>
      <c r="C62" s="9">
        <v>2131.38</v>
      </c>
    </row>
    <row r="63" spans="1:3" x14ac:dyDescent="0.25">
      <c r="A63" s="33"/>
      <c r="B63" s="15" t="s">
        <v>59</v>
      </c>
      <c r="C63" s="9">
        <v>0</v>
      </c>
    </row>
    <row r="64" spans="1:3" ht="16.5" thickBot="1" x14ac:dyDescent="0.3">
      <c r="A64" s="36"/>
      <c r="B64" s="37" t="s">
        <v>23</v>
      </c>
      <c r="C64" s="38">
        <v>2131.38</v>
      </c>
    </row>
    <row r="65" spans="1:3" ht="16.5" thickBot="1" x14ac:dyDescent="0.3">
      <c r="A65" s="24" t="s">
        <v>60</v>
      </c>
      <c r="B65" s="18" t="s">
        <v>61</v>
      </c>
      <c r="C65" s="25"/>
    </row>
    <row r="66" spans="1:3" ht="31.5" x14ac:dyDescent="0.25">
      <c r="A66" s="31"/>
      <c r="B66" s="13" t="s">
        <v>62</v>
      </c>
      <c r="C66" s="9">
        <v>15698.4</v>
      </c>
    </row>
    <row r="67" spans="1:3" ht="31.5" x14ac:dyDescent="0.25">
      <c r="A67" s="32"/>
      <c r="B67" s="20" t="s">
        <v>63</v>
      </c>
      <c r="C67" s="9">
        <v>31396.799999999999</v>
      </c>
    </row>
    <row r="68" spans="1:3" ht="31.5" x14ac:dyDescent="0.25">
      <c r="A68" s="32"/>
      <c r="B68" s="20" t="s">
        <v>64</v>
      </c>
      <c r="C68" s="9">
        <v>23547.599999999999</v>
      </c>
    </row>
    <row r="69" spans="1:3" ht="31.5" x14ac:dyDescent="0.25">
      <c r="A69" s="32"/>
      <c r="B69" s="20" t="s">
        <v>65</v>
      </c>
      <c r="C69" s="9">
        <v>19876.2</v>
      </c>
    </row>
    <row r="70" spans="1:3" x14ac:dyDescent="0.25">
      <c r="A70" s="33"/>
      <c r="B70" s="21" t="s">
        <v>66</v>
      </c>
      <c r="C70" s="9">
        <v>0</v>
      </c>
    </row>
    <row r="71" spans="1:3" x14ac:dyDescent="0.25">
      <c r="A71" s="33"/>
      <c r="B71" s="21" t="s">
        <v>67</v>
      </c>
      <c r="C71" s="9">
        <v>0</v>
      </c>
    </row>
    <row r="72" spans="1:3" ht="16.5" thickBot="1" x14ac:dyDescent="0.3">
      <c r="A72" s="33"/>
      <c r="B72" s="15" t="s">
        <v>23</v>
      </c>
      <c r="C72" s="16">
        <f>SUM(C66:C71)</f>
        <v>90518.999999999985</v>
      </c>
    </row>
    <row r="73" spans="1:3" ht="32.25" thickBot="1" x14ac:dyDescent="0.3">
      <c r="A73" s="24" t="s">
        <v>68</v>
      </c>
      <c r="B73" s="39" t="s">
        <v>69</v>
      </c>
      <c r="C73" s="56">
        <v>39499.19999999999</v>
      </c>
    </row>
    <row r="74" spans="1:3" ht="16.5" thickBot="1" x14ac:dyDescent="0.3">
      <c r="A74" s="40" t="s">
        <v>70</v>
      </c>
      <c r="B74" s="41" t="s">
        <v>71</v>
      </c>
      <c r="C74" s="58">
        <v>11014.200000000003</v>
      </c>
    </row>
    <row r="75" spans="1:3" ht="16.5" thickBot="1" x14ac:dyDescent="0.3">
      <c r="A75" s="24" t="s">
        <v>72</v>
      </c>
      <c r="B75" s="23" t="s">
        <v>73</v>
      </c>
      <c r="C75" s="56">
        <v>1332</v>
      </c>
    </row>
    <row r="76" spans="1:3" ht="16.5" thickBot="1" x14ac:dyDescent="0.3">
      <c r="A76" s="43" t="s">
        <v>74</v>
      </c>
      <c r="B76" s="44" t="s">
        <v>75</v>
      </c>
      <c r="C76" s="57">
        <v>1850</v>
      </c>
    </row>
    <row r="77" spans="1:3" ht="16.5" thickBot="1" x14ac:dyDescent="0.3">
      <c r="A77" s="24" t="s">
        <v>76</v>
      </c>
      <c r="B77" s="18" t="s">
        <v>77</v>
      </c>
      <c r="C77" s="25"/>
    </row>
    <row r="78" spans="1:3" x14ac:dyDescent="0.25">
      <c r="A78" s="31"/>
      <c r="B78" s="8" t="s">
        <v>78</v>
      </c>
      <c r="C78" s="9">
        <v>5470.44</v>
      </c>
    </row>
    <row r="79" spans="1:3" x14ac:dyDescent="0.25">
      <c r="A79" s="11"/>
      <c r="B79" s="1" t="s">
        <v>79</v>
      </c>
      <c r="C79" s="9">
        <v>4122.1200000000008</v>
      </c>
    </row>
    <row r="80" spans="1:3" ht="39" customHeight="1" x14ac:dyDescent="0.25">
      <c r="A80" s="11"/>
      <c r="B80" s="20" t="s">
        <v>80</v>
      </c>
      <c r="C80" s="9">
        <v>4013.3999999999992</v>
      </c>
    </row>
    <row r="81" spans="1:3" ht="39" customHeight="1" x14ac:dyDescent="0.25">
      <c r="A81" s="11"/>
      <c r="B81" s="20" t="s">
        <v>81</v>
      </c>
      <c r="C81" s="9">
        <v>4013.3999999999992</v>
      </c>
    </row>
    <row r="82" spans="1:3" ht="31.5" x14ac:dyDescent="0.25">
      <c r="A82" s="14"/>
      <c r="B82" s="21" t="s">
        <v>82</v>
      </c>
      <c r="C82" s="9">
        <v>8026.7999999999984</v>
      </c>
    </row>
    <row r="83" spans="1:3" x14ac:dyDescent="0.25">
      <c r="A83" s="14"/>
      <c r="B83" s="21" t="s">
        <v>83</v>
      </c>
      <c r="C83" s="9">
        <v>0</v>
      </c>
    </row>
    <row r="84" spans="1:3" ht="16.5" thickBot="1" x14ac:dyDescent="0.3">
      <c r="A84" s="14"/>
      <c r="B84" s="15" t="s">
        <v>23</v>
      </c>
      <c r="C84" s="16">
        <f>SUM(C78:C83)</f>
        <v>25646.16</v>
      </c>
    </row>
    <row r="85" spans="1:3" ht="16.5" thickBot="1" x14ac:dyDescent="0.3">
      <c r="A85" s="45" t="s">
        <v>84</v>
      </c>
      <c r="B85" s="46" t="s">
        <v>85</v>
      </c>
      <c r="C85" s="47"/>
    </row>
    <row r="86" spans="1:3" x14ac:dyDescent="0.25">
      <c r="A86" s="34"/>
      <c r="B86" s="48" t="s">
        <v>86</v>
      </c>
      <c r="C86" s="49">
        <v>0</v>
      </c>
    </row>
    <row r="87" spans="1:3" x14ac:dyDescent="0.25">
      <c r="A87" s="31"/>
      <c r="B87" s="8" t="s">
        <v>87</v>
      </c>
      <c r="C87" s="9">
        <v>0</v>
      </c>
    </row>
    <row r="88" spans="1:3" ht="31.5" customHeight="1" x14ac:dyDescent="0.25">
      <c r="A88" s="31"/>
      <c r="B88" s="13" t="s">
        <v>88</v>
      </c>
      <c r="C88" s="9">
        <v>0</v>
      </c>
    </row>
    <row r="89" spans="1:3" x14ac:dyDescent="0.25">
      <c r="A89" s="31"/>
      <c r="B89" s="8" t="s">
        <v>89</v>
      </c>
      <c r="C89" s="9">
        <v>393.39</v>
      </c>
    </row>
    <row r="90" spans="1:3" x14ac:dyDescent="0.25">
      <c r="A90" s="32"/>
      <c r="B90" s="1" t="s">
        <v>90</v>
      </c>
      <c r="C90" s="9">
        <v>0</v>
      </c>
    </row>
    <row r="91" spans="1:3" x14ac:dyDescent="0.25">
      <c r="A91" s="32"/>
      <c r="B91" s="20" t="s">
        <v>91</v>
      </c>
      <c r="C91" s="9">
        <v>0</v>
      </c>
    </row>
    <row r="92" spans="1:3" x14ac:dyDescent="0.25">
      <c r="A92" s="32"/>
      <c r="B92" s="1" t="s">
        <v>92</v>
      </c>
      <c r="C92" s="9">
        <v>996.96</v>
      </c>
    </row>
    <row r="93" spans="1:3" x14ac:dyDescent="0.25">
      <c r="A93" s="32"/>
      <c r="B93" s="1" t="s">
        <v>93</v>
      </c>
      <c r="C93" s="9">
        <v>1993.92</v>
      </c>
    </row>
    <row r="94" spans="1:3" x14ac:dyDescent="0.25">
      <c r="A94" s="32"/>
      <c r="B94" s="1" t="s">
        <v>94</v>
      </c>
      <c r="C94" s="9">
        <v>0</v>
      </c>
    </row>
    <row r="95" spans="1:3" x14ac:dyDescent="0.25">
      <c r="A95" s="33"/>
      <c r="B95" s="15" t="s">
        <v>95</v>
      </c>
      <c r="C95" s="9">
        <v>70.3</v>
      </c>
    </row>
    <row r="96" spans="1:3" x14ac:dyDescent="0.25">
      <c r="A96" s="33"/>
      <c r="B96" s="15" t="s">
        <v>96</v>
      </c>
      <c r="C96" s="9">
        <v>1146.3499999999999</v>
      </c>
    </row>
    <row r="97" spans="1:3" x14ac:dyDescent="0.25">
      <c r="A97" s="33"/>
      <c r="B97" s="15" t="s">
        <v>97</v>
      </c>
      <c r="C97" s="9">
        <v>307.10000000000002</v>
      </c>
    </row>
    <row r="98" spans="1:3" ht="31.5" x14ac:dyDescent="0.25">
      <c r="A98" s="33"/>
      <c r="B98" s="21" t="s">
        <v>98</v>
      </c>
      <c r="C98" s="9">
        <v>2257.5</v>
      </c>
    </row>
    <row r="99" spans="1:3" x14ac:dyDescent="0.25">
      <c r="A99" s="33"/>
      <c r="B99" s="15" t="s">
        <v>99</v>
      </c>
      <c r="C99" s="9">
        <v>0</v>
      </c>
    </row>
    <row r="100" spans="1:3" x14ac:dyDescent="0.25">
      <c r="A100" s="33"/>
      <c r="B100" s="15" t="s">
        <v>95</v>
      </c>
      <c r="C100" s="9">
        <v>64.3</v>
      </c>
    </row>
    <row r="101" spans="1:3" ht="47.25" x14ac:dyDescent="0.25">
      <c r="A101" s="33"/>
      <c r="B101" s="21" t="s">
        <v>100</v>
      </c>
      <c r="C101" s="9">
        <v>1888.921</v>
      </c>
    </row>
    <row r="102" spans="1:3" x14ac:dyDescent="0.25">
      <c r="A102" s="33"/>
      <c r="B102" s="15" t="s">
        <v>101</v>
      </c>
      <c r="C102" s="9">
        <v>178.54</v>
      </c>
    </row>
    <row r="103" spans="1:3" ht="31.5" x14ac:dyDescent="0.25">
      <c r="A103" s="33"/>
      <c r="B103" s="21" t="s">
        <v>102</v>
      </c>
      <c r="C103" s="9">
        <v>1148.78</v>
      </c>
    </row>
    <row r="104" spans="1:3" x14ac:dyDescent="0.25">
      <c r="A104" s="33"/>
      <c r="B104" s="15" t="s">
        <v>103</v>
      </c>
      <c r="C104" s="9">
        <v>439.26250000000005</v>
      </c>
    </row>
    <row r="105" spans="1:3" x14ac:dyDescent="0.25">
      <c r="A105" s="33"/>
      <c r="B105" s="15" t="s">
        <v>104</v>
      </c>
      <c r="C105" s="9">
        <v>0</v>
      </c>
    </row>
    <row r="106" spans="1:3" x14ac:dyDescent="0.25">
      <c r="A106" s="33"/>
      <c r="B106" s="15" t="s">
        <v>105</v>
      </c>
      <c r="C106" s="9"/>
    </row>
    <row r="107" spans="1:3" ht="31.5" x14ac:dyDescent="0.25">
      <c r="A107" s="33"/>
      <c r="B107" s="21" t="s">
        <v>106</v>
      </c>
      <c r="C107" s="9">
        <v>0</v>
      </c>
    </row>
    <row r="108" spans="1:3" ht="31.5" x14ac:dyDescent="0.25">
      <c r="A108" s="33"/>
      <c r="B108" s="21" t="s">
        <v>107</v>
      </c>
      <c r="C108" s="9"/>
    </row>
    <row r="109" spans="1:3" ht="31.5" x14ac:dyDescent="0.25">
      <c r="A109" s="33"/>
      <c r="B109" s="21" t="s">
        <v>108</v>
      </c>
      <c r="C109" s="9">
        <v>0</v>
      </c>
    </row>
    <row r="110" spans="1:3" ht="31.5" x14ac:dyDescent="0.25">
      <c r="A110" s="33"/>
      <c r="B110" s="21" t="s">
        <v>109</v>
      </c>
      <c r="C110" s="9"/>
    </row>
    <row r="111" spans="1:3" x14ac:dyDescent="0.25">
      <c r="A111" s="33"/>
      <c r="B111" s="15" t="s">
        <v>110</v>
      </c>
      <c r="C111" s="9">
        <v>439.27500000000003</v>
      </c>
    </row>
    <row r="112" spans="1:3" x14ac:dyDescent="0.25">
      <c r="A112" s="33"/>
      <c r="B112" s="50" t="s">
        <v>111</v>
      </c>
      <c r="C112" s="9">
        <v>21960</v>
      </c>
    </row>
    <row r="113" spans="1:3" x14ac:dyDescent="0.25">
      <c r="A113" s="33"/>
      <c r="B113" s="15" t="s">
        <v>112</v>
      </c>
      <c r="C113" s="9">
        <v>0</v>
      </c>
    </row>
    <row r="114" spans="1:3" x14ac:dyDescent="0.25">
      <c r="A114" s="33"/>
      <c r="B114" s="15" t="s">
        <v>113</v>
      </c>
      <c r="C114" s="9"/>
    </row>
    <row r="115" spans="1:3" x14ac:dyDescent="0.25">
      <c r="A115" s="33"/>
      <c r="B115" s="15" t="s">
        <v>114</v>
      </c>
      <c r="C115" s="9">
        <v>18668.599999999999</v>
      </c>
    </row>
    <row r="116" spans="1:3" x14ac:dyDescent="0.25">
      <c r="A116" s="33"/>
      <c r="B116" s="15" t="s">
        <v>115</v>
      </c>
      <c r="C116" s="9">
        <v>3559</v>
      </c>
    </row>
    <row r="117" spans="1:3" x14ac:dyDescent="0.25">
      <c r="A117" s="33"/>
      <c r="B117" s="15" t="s">
        <v>116</v>
      </c>
      <c r="C117" s="9">
        <v>514.83000000000004</v>
      </c>
    </row>
    <row r="118" spans="1:3" ht="31.5" x14ac:dyDescent="0.25">
      <c r="A118" s="33"/>
      <c r="B118" s="21" t="s">
        <v>117</v>
      </c>
      <c r="C118" s="9">
        <v>2333.5749999999998</v>
      </c>
    </row>
    <row r="119" spans="1:3" x14ac:dyDescent="0.25">
      <c r="A119" s="33"/>
      <c r="B119" s="15" t="s">
        <v>116</v>
      </c>
      <c r="C119" s="9">
        <v>444.875</v>
      </c>
    </row>
    <row r="120" spans="1:3" x14ac:dyDescent="0.25">
      <c r="A120" s="33"/>
      <c r="B120" s="15" t="s">
        <v>118</v>
      </c>
      <c r="C120" s="9">
        <v>500</v>
      </c>
    </row>
    <row r="121" spans="1:3" x14ac:dyDescent="0.25">
      <c r="A121" s="33"/>
      <c r="B121" s="15" t="s">
        <v>119</v>
      </c>
      <c r="C121" s="9">
        <v>0</v>
      </c>
    </row>
    <row r="122" spans="1:3" x14ac:dyDescent="0.25">
      <c r="A122" s="33"/>
      <c r="B122" s="15" t="s">
        <v>120</v>
      </c>
      <c r="C122" s="9">
        <v>70.3</v>
      </c>
    </row>
    <row r="123" spans="1:3" x14ac:dyDescent="0.25">
      <c r="A123" s="33"/>
      <c r="B123" s="15" t="s">
        <v>121</v>
      </c>
      <c r="C123" s="9">
        <v>700</v>
      </c>
    </row>
    <row r="124" spans="1:3" ht="31.5" x14ac:dyDescent="0.25">
      <c r="A124" s="33"/>
      <c r="B124" s="21" t="s">
        <v>122</v>
      </c>
      <c r="C124" s="9">
        <v>281.2</v>
      </c>
    </row>
    <row r="125" spans="1:3" x14ac:dyDescent="0.25">
      <c r="A125" s="33"/>
      <c r="B125" s="15" t="s">
        <v>123</v>
      </c>
      <c r="C125" s="9">
        <v>574.39</v>
      </c>
    </row>
    <row r="126" spans="1:3" x14ac:dyDescent="0.25">
      <c r="A126" s="33"/>
      <c r="B126" s="15" t="s">
        <v>124</v>
      </c>
      <c r="C126" s="9">
        <v>388.99</v>
      </c>
    </row>
    <row r="127" spans="1:3" ht="31.5" x14ac:dyDescent="0.25">
      <c r="A127" s="33"/>
      <c r="B127" s="21" t="s">
        <v>125</v>
      </c>
      <c r="C127" s="9">
        <v>271.14999999999998</v>
      </c>
    </row>
    <row r="128" spans="1:3" x14ac:dyDescent="0.25">
      <c r="A128" s="33"/>
      <c r="B128" s="15" t="s">
        <v>126</v>
      </c>
      <c r="C128" s="9">
        <v>1146.3499999999999</v>
      </c>
    </row>
    <row r="129" spans="1:6" ht="31.5" x14ac:dyDescent="0.25">
      <c r="A129" s="33"/>
      <c r="B129" s="21" t="s">
        <v>127</v>
      </c>
      <c r="C129" s="9">
        <v>148.66800000000001</v>
      </c>
    </row>
    <row r="130" spans="1:6" x14ac:dyDescent="0.25">
      <c r="A130" s="33"/>
      <c r="B130" s="15" t="s">
        <v>128</v>
      </c>
      <c r="C130" s="9">
        <v>4515</v>
      </c>
    </row>
    <row r="131" spans="1:6" ht="31.5" x14ac:dyDescent="0.25">
      <c r="A131" s="33"/>
      <c r="B131" s="21" t="s">
        <v>129</v>
      </c>
      <c r="C131" s="9">
        <v>1723.17</v>
      </c>
    </row>
    <row r="132" spans="1:6" ht="16.5" thickBot="1" x14ac:dyDescent="0.3">
      <c r="A132" s="36"/>
      <c r="B132" s="51" t="s">
        <v>23</v>
      </c>
      <c r="C132" s="52">
        <f>SUM(C87:C131)</f>
        <v>69124.696499999991</v>
      </c>
    </row>
    <row r="133" spans="1:6" ht="16.5" thickBot="1" x14ac:dyDescent="0.3">
      <c r="A133" s="17" t="s">
        <v>130</v>
      </c>
      <c r="B133" s="53" t="s">
        <v>131</v>
      </c>
      <c r="C133" s="42">
        <v>0</v>
      </c>
    </row>
    <row r="134" spans="1:6" ht="16.5" thickBot="1" x14ac:dyDescent="0.3">
      <c r="A134" s="24" t="s">
        <v>132</v>
      </c>
      <c r="B134" s="54" t="s">
        <v>133</v>
      </c>
      <c r="C134" s="56">
        <v>189520.20000000004</v>
      </c>
    </row>
    <row r="135" spans="1:6" ht="16.5" thickBot="1" x14ac:dyDescent="0.3">
      <c r="A135" s="81"/>
      <c r="B135" s="82" t="s">
        <v>134</v>
      </c>
      <c r="C135" s="79">
        <f>C13+C19+C20+C21+C29+C37+C45+C46+C47+C56+C64+C72+C73+C74+C75+C76+C84+C132+C134</f>
        <v>867895.5355</v>
      </c>
    </row>
    <row r="136" spans="1:6" s="6" customFormat="1" x14ac:dyDescent="0.25">
      <c r="A136" s="88"/>
      <c r="B136" s="80" t="s">
        <v>139</v>
      </c>
      <c r="C136" s="89">
        <v>616279.04000000004</v>
      </c>
      <c r="D136" s="60"/>
      <c r="E136" s="60"/>
      <c r="F136" s="61"/>
    </row>
    <row r="137" spans="1:6" s="62" customFormat="1" x14ac:dyDescent="0.25">
      <c r="A137" s="90"/>
      <c r="B137" s="59" t="s">
        <v>140</v>
      </c>
      <c r="C137" s="89">
        <v>621292.29</v>
      </c>
      <c r="D137" s="60"/>
      <c r="E137" s="60"/>
      <c r="F137" s="60"/>
    </row>
    <row r="138" spans="1:6" s="62" customFormat="1" x14ac:dyDescent="0.25">
      <c r="A138" s="90"/>
      <c r="B138" s="59" t="s">
        <v>141</v>
      </c>
      <c r="C138" s="89">
        <f>C139+C140+C141+C142</f>
        <v>142744.44</v>
      </c>
      <c r="D138" s="60"/>
      <c r="E138" s="60"/>
      <c r="F138" s="60"/>
    </row>
    <row r="139" spans="1:6" s="62" customFormat="1" x14ac:dyDescent="0.25">
      <c r="A139" s="90"/>
      <c r="B139" s="59" t="s">
        <v>187</v>
      </c>
      <c r="C139" s="89">
        <v>90975.43</v>
      </c>
      <c r="D139" s="60"/>
      <c r="E139" s="60"/>
      <c r="F139" s="60"/>
    </row>
    <row r="140" spans="1:6" s="62" customFormat="1" x14ac:dyDescent="0.25">
      <c r="A140" s="90"/>
      <c r="B140" s="59" t="s">
        <v>188</v>
      </c>
      <c r="C140" s="89">
        <v>42973.01</v>
      </c>
      <c r="D140" s="60"/>
      <c r="E140" s="60"/>
      <c r="F140" s="60"/>
    </row>
    <row r="141" spans="1:6" s="62" customFormat="1" x14ac:dyDescent="0.25">
      <c r="A141" s="90"/>
      <c r="B141" s="59" t="s">
        <v>189</v>
      </c>
      <c r="C141" s="89">
        <v>7500</v>
      </c>
      <c r="D141" s="60"/>
      <c r="E141" s="60"/>
      <c r="F141" s="60"/>
    </row>
    <row r="142" spans="1:6" s="62" customFormat="1" x14ac:dyDescent="0.25">
      <c r="A142" s="90"/>
      <c r="B142" s="59" t="s">
        <v>190</v>
      </c>
      <c r="C142" s="89">
        <v>1296</v>
      </c>
      <c r="D142" s="60"/>
      <c r="E142" s="60"/>
      <c r="F142" s="60"/>
    </row>
    <row r="143" spans="1:6" s="62" customFormat="1" x14ac:dyDescent="0.25">
      <c r="A143" s="90"/>
      <c r="B143" s="59" t="s">
        <v>142</v>
      </c>
      <c r="C143" s="89">
        <f>C144+C145+C146+C147</f>
        <v>139156.43</v>
      </c>
      <c r="D143" s="60"/>
      <c r="E143" s="60"/>
      <c r="F143" s="60"/>
    </row>
    <row r="144" spans="1:6" s="62" customFormat="1" x14ac:dyDescent="0.25">
      <c r="A144" s="90"/>
      <c r="B144" s="59" t="s">
        <v>187</v>
      </c>
      <c r="C144" s="89">
        <v>90975.43</v>
      </c>
      <c r="D144" s="60"/>
      <c r="E144" s="60"/>
      <c r="F144" s="60"/>
    </row>
    <row r="145" spans="1:6" s="62" customFormat="1" x14ac:dyDescent="0.25">
      <c r="A145" s="90"/>
      <c r="B145" s="59" t="s">
        <v>188</v>
      </c>
      <c r="C145" s="89">
        <v>39385</v>
      </c>
      <c r="D145" s="60"/>
      <c r="E145" s="60"/>
      <c r="F145" s="60"/>
    </row>
    <row r="146" spans="1:6" s="62" customFormat="1" x14ac:dyDescent="0.25">
      <c r="A146" s="90"/>
      <c r="B146" s="59" t="s">
        <v>189</v>
      </c>
      <c r="C146" s="89">
        <v>7500</v>
      </c>
      <c r="D146" s="60"/>
      <c r="E146" s="60"/>
      <c r="F146" s="60"/>
    </row>
    <row r="147" spans="1:6" s="62" customFormat="1" x14ac:dyDescent="0.25">
      <c r="A147" s="90"/>
      <c r="B147" s="59" t="s">
        <v>190</v>
      </c>
      <c r="C147" s="89">
        <v>1296</v>
      </c>
      <c r="D147" s="60"/>
      <c r="E147" s="60"/>
      <c r="F147" s="60"/>
    </row>
    <row r="148" spans="1:6" s="62" customFormat="1" x14ac:dyDescent="0.25">
      <c r="A148" s="90"/>
      <c r="B148" s="59" t="s">
        <v>184</v>
      </c>
      <c r="C148" s="91">
        <f>C137+C143-C135</f>
        <v>-107446.81550000003</v>
      </c>
      <c r="D148" s="61"/>
      <c r="E148" s="61"/>
      <c r="F148" s="61"/>
    </row>
    <row r="149" spans="1:6" s="62" customFormat="1" ht="16.5" thickBot="1" x14ac:dyDescent="0.3">
      <c r="A149" s="92"/>
      <c r="B149" s="93" t="s">
        <v>143</v>
      </c>
      <c r="C149" s="94">
        <f>C148+C5</f>
        <v>-203157.59804000001</v>
      </c>
      <c r="D149" s="61"/>
      <c r="E149" s="61"/>
      <c r="F149" s="61"/>
    </row>
    <row r="150" spans="1:6" s="66" customFormat="1" x14ac:dyDescent="0.25">
      <c r="A150" s="63"/>
      <c r="B150" s="64"/>
      <c r="C150" s="65"/>
    </row>
    <row r="151" spans="1:6" s="66" customFormat="1" hidden="1" x14ac:dyDescent="0.25">
      <c r="A151" s="67"/>
      <c r="B151" s="68" t="s">
        <v>144</v>
      </c>
    </row>
    <row r="152" spans="1:6" s="66" customFormat="1" hidden="1" x14ac:dyDescent="0.25">
      <c r="A152" s="67"/>
      <c r="B152" s="68" t="s">
        <v>145</v>
      </c>
    </row>
    <row r="153" spans="1:6" s="66" customFormat="1" hidden="1" x14ac:dyDescent="0.25">
      <c r="A153" s="67"/>
    </row>
    <row r="154" spans="1:6" s="66" customFormat="1" hidden="1" x14ac:dyDescent="0.25">
      <c r="A154" s="69" t="s">
        <v>146</v>
      </c>
      <c r="B154" s="69" t="s">
        <v>147</v>
      </c>
    </row>
    <row r="155" spans="1:6" s="66" customFormat="1" hidden="1" x14ac:dyDescent="0.25">
      <c r="A155" s="69" t="s">
        <v>148</v>
      </c>
      <c r="B155" s="70" t="s">
        <v>149</v>
      </c>
    </row>
    <row r="156" spans="1:6" s="66" customFormat="1" hidden="1" x14ac:dyDescent="0.25">
      <c r="A156" s="69" t="s">
        <v>150</v>
      </c>
      <c r="B156" s="71" t="s">
        <v>151</v>
      </c>
    </row>
    <row r="157" spans="1:6" s="66" customFormat="1" hidden="1" x14ac:dyDescent="0.25">
      <c r="A157" s="69" t="s">
        <v>152</v>
      </c>
      <c r="B157" s="71" t="s">
        <v>153</v>
      </c>
    </row>
    <row r="158" spans="1:6" s="66" customFormat="1" hidden="1" x14ac:dyDescent="0.25">
      <c r="A158" s="69" t="s">
        <v>154</v>
      </c>
      <c r="B158" s="71" t="s">
        <v>155</v>
      </c>
    </row>
    <row r="159" spans="1:6" s="66" customFormat="1" hidden="1" x14ac:dyDescent="0.25">
      <c r="A159" s="69" t="s">
        <v>156</v>
      </c>
      <c r="B159" s="71" t="s">
        <v>157</v>
      </c>
    </row>
    <row r="160" spans="1:6" s="66" customFormat="1" hidden="1" x14ac:dyDescent="0.25">
      <c r="A160" s="69" t="s">
        <v>158</v>
      </c>
      <c r="B160" s="71" t="s">
        <v>159</v>
      </c>
    </row>
    <row r="161" spans="1:2" s="66" customFormat="1" hidden="1" x14ac:dyDescent="0.25">
      <c r="A161" s="69" t="s">
        <v>160</v>
      </c>
      <c r="B161" s="71" t="s">
        <v>161</v>
      </c>
    </row>
    <row r="162" spans="1:2" s="66" customFormat="1" ht="47.25" hidden="1" x14ac:dyDescent="0.25">
      <c r="A162" s="69" t="s">
        <v>162</v>
      </c>
      <c r="B162" s="70" t="s">
        <v>163</v>
      </c>
    </row>
    <row r="163" spans="1:2" s="66" customFormat="1" ht="31.5" hidden="1" x14ac:dyDescent="0.25">
      <c r="A163" s="69" t="s">
        <v>164</v>
      </c>
      <c r="B163" s="70" t="s">
        <v>165</v>
      </c>
    </row>
    <row r="164" spans="1:2" s="66" customFormat="1" hidden="1" x14ac:dyDescent="0.25">
      <c r="A164" s="69" t="s">
        <v>166</v>
      </c>
      <c r="B164" s="71" t="s">
        <v>167</v>
      </c>
    </row>
    <row r="165" spans="1:2" s="66" customFormat="1" hidden="1" x14ac:dyDescent="0.25">
      <c r="A165" s="69" t="s">
        <v>168</v>
      </c>
      <c r="B165" s="71" t="s">
        <v>169</v>
      </c>
    </row>
    <row r="166" spans="1:2" s="66" customFormat="1" hidden="1" x14ac:dyDescent="0.25">
      <c r="A166" s="69" t="s">
        <v>170</v>
      </c>
      <c r="B166" s="71" t="s">
        <v>171</v>
      </c>
    </row>
    <row r="167" spans="1:2" s="66" customFormat="1" hidden="1" x14ac:dyDescent="0.25">
      <c r="A167" s="69" t="s">
        <v>172</v>
      </c>
      <c r="B167" s="70" t="s">
        <v>173</v>
      </c>
    </row>
    <row r="168" spans="1:2" s="66" customFormat="1" hidden="1" x14ac:dyDescent="0.25">
      <c r="A168" s="69" t="s">
        <v>174</v>
      </c>
      <c r="B168" s="70" t="s">
        <v>175</v>
      </c>
    </row>
    <row r="169" spans="1:2" s="66" customFormat="1" hidden="1" x14ac:dyDescent="0.25">
      <c r="A169" s="69" t="s">
        <v>176</v>
      </c>
      <c r="B169" s="70" t="s">
        <v>177</v>
      </c>
    </row>
    <row r="170" spans="1:2" s="66" customFormat="1" hidden="1" x14ac:dyDescent="0.25">
      <c r="A170" s="69" t="s">
        <v>174</v>
      </c>
      <c r="B170" s="71" t="s">
        <v>178</v>
      </c>
    </row>
    <row r="171" spans="1:2" s="66" customFormat="1" hidden="1" x14ac:dyDescent="0.25">
      <c r="A171" s="69" t="s">
        <v>176</v>
      </c>
      <c r="B171" s="71" t="s">
        <v>179</v>
      </c>
    </row>
    <row r="172" spans="1:2" s="66" customFormat="1" hidden="1" x14ac:dyDescent="0.25">
      <c r="A172" s="69"/>
      <c r="B172" s="72" t="s">
        <v>180</v>
      </c>
    </row>
    <row r="173" spans="1:2" s="66" customFormat="1" hidden="1" x14ac:dyDescent="0.25">
      <c r="A173" s="69"/>
      <c r="B173" s="71" t="s">
        <v>181</v>
      </c>
    </row>
    <row r="174" spans="1:2" s="66" customFormat="1" ht="31.5" hidden="1" x14ac:dyDescent="0.25">
      <c r="A174" s="73"/>
      <c r="B174" s="74" t="s">
        <v>182</v>
      </c>
    </row>
    <row r="175" spans="1:2" s="66" customFormat="1" ht="32.25" hidden="1" thickBot="1" x14ac:dyDescent="0.3">
      <c r="A175" s="75"/>
      <c r="B175" s="76" t="s">
        <v>183</v>
      </c>
    </row>
    <row r="176" spans="1:2" s="66" customFormat="1" hidden="1" x14ac:dyDescent="0.25">
      <c r="A176" s="63"/>
      <c r="B176" s="64"/>
    </row>
    <row r="177" spans="1:2" s="66" customFormat="1" hidden="1" x14ac:dyDescent="0.25">
      <c r="A177" s="63"/>
      <c r="B177" s="64"/>
    </row>
    <row r="178" spans="1:2" s="66" customFormat="1" x14ac:dyDescent="0.25">
      <c r="A178" s="63"/>
      <c r="B178" s="64"/>
    </row>
    <row r="179" spans="1:2" s="66" customFormat="1" x14ac:dyDescent="0.25">
      <c r="A179" s="63"/>
      <c r="B179" s="64"/>
    </row>
    <row r="180" spans="1:2" s="66" customFormat="1" x14ac:dyDescent="0.25">
      <c r="A180" s="63"/>
      <c r="B180" s="64"/>
    </row>
    <row r="181" spans="1:2" s="66" customFormat="1" x14ac:dyDescent="0.25">
      <c r="A181" s="63"/>
      <c r="B181" s="64"/>
    </row>
    <row r="182" spans="1:2" s="66" customFormat="1" ht="13.5" customHeight="1" x14ac:dyDescent="0.25">
      <c r="A182" s="63"/>
      <c r="B182" s="64"/>
    </row>
    <row r="183" spans="1:2" s="66" customFormat="1" ht="13.5" customHeight="1" x14ac:dyDescent="0.25">
      <c r="A183" s="63"/>
      <c r="B183" s="64"/>
    </row>
    <row r="184" spans="1:2" s="66" customFormat="1" ht="13.5" customHeight="1" x14ac:dyDescent="0.25">
      <c r="A184" s="63"/>
      <c r="B184" s="64"/>
    </row>
    <row r="185" spans="1:2" s="66" customFormat="1" ht="13.5" customHeight="1" x14ac:dyDescent="0.25">
      <c r="A185" s="63"/>
      <c r="B185" s="64"/>
    </row>
    <row r="186" spans="1:2" s="66" customFormat="1" ht="13.5" customHeight="1" x14ac:dyDescent="0.25">
      <c r="A186" s="63"/>
      <c r="B186" s="64"/>
    </row>
    <row r="187" spans="1:2" s="66" customFormat="1" ht="13.5" customHeight="1" x14ac:dyDescent="0.25">
      <c r="A187" s="63"/>
      <c r="B187" s="64"/>
    </row>
    <row r="188" spans="1:2" s="66" customFormat="1" ht="13.5" customHeight="1" x14ac:dyDescent="0.25">
      <c r="A188" s="63"/>
      <c r="B188" s="64"/>
    </row>
    <row r="189" spans="1:2" s="66" customFormat="1" ht="13.5" customHeight="1" x14ac:dyDescent="0.25">
      <c r="A189" s="63"/>
      <c r="B189" s="64"/>
    </row>
    <row r="190" spans="1:2" s="66" customFormat="1" ht="13.5" customHeight="1" x14ac:dyDescent="0.25">
      <c r="A190" s="63"/>
      <c r="B190" s="64"/>
    </row>
    <row r="191" spans="1:2" s="66" customFormat="1" ht="13.5" customHeight="1" x14ac:dyDescent="0.25">
      <c r="A191" s="63"/>
      <c r="B191" s="64"/>
    </row>
  </sheetData>
  <mergeCells count="3">
    <mergeCell ref="A3:B3"/>
    <mergeCell ref="A1:B1"/>
    <mergeCell ref="A2:B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BAE</cp:lastModifiedBy>
  <dcterms:created xsi:type="dcterms:W3CDTF">2025-02-03T06:37:53Z</dcterms:created>
  <dcterms:modified xsi:type="dcterms:W3CDTF">2025-03-17T03:34:41Z</dcterms:modified>
</cp:coreProperties>
</file>