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32" i="1" l="1"/>
  <c r="C139" i="1"/>
  <c r="C85" i="1"/>
  <c r="C73" i="1"/>
  <c r="C57" i="1"/>
  <c r="C46" i="1"/>
  <c r="C38" i="1"/>
  <c r="C30" i="1"/>
  <c r="C136" i="1" s="1"/>
  <c r="C146" i="1" s="1"/>
  <c r="C147" i="1" s="1"/>
  <c r="C14" i="1"/>
</calcChain>
</file>

<file path=xl/sharedStrings.xml><?xml version="1.0" encoding="utf-8"?>
<sst xmlns="http://schemas.openxmlformats.org/spreadsheetml/2006/main" count="166" uniqueCount="154">
  <si>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</si>
  <si>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</si>
  <si>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Влажное подметание общих лоджий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</si>
  <si>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</si>
  <si>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</si>
  <si>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</si>
  <si>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</si>
  <si>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</si>
  <si>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</si>
  <si>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</si>
  <si>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</si>
  <si>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</si>
  <si>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</si>
  <si>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</si>
  <si>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</si>
  <si>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</si>
  <si>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>4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</si>
  <si>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</si>
  <si>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</si>
  <si>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</si>
  <si>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</si>
  <si>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</si>
  <si>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</si>
  <si>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</si>
  <si>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</si>
  <si>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5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</si>
  <si>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</si>
  <si>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</si>
  <si>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</si>
  <si>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</si>
  <si>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</si>
  <si>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</si>
  <si>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</si>
  <si>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6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</si>
  <si>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</si>
  <si>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</si>
  <si>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</si>
  <si>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</si>
  <si>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</si>
  <si>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</si>
  <si>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</si>
  <si>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7</t>
  </si>
  <si>
    <t>Кошение газонов</t>
  </si>
  <si>
    <t>8</t>
  </si>
  <si>
    <t>Очистка урн</t>
  </si>
  <si>
    <t>9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</si>
  <si>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</si>
  <si>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</si>
  <si>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</si>
  <si>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</si>
  <si>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</si>
  <si>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</si>
  <si>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</si>
  <si>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10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</si>
  <si>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</si>
  <si>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</si>
  <si>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</si>
  <si>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</si>
  <si>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</si>
  <si>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</si>
  <si>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</si>
  <si>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11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</si>
  <si>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</si>
  <si>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</si>
  <si>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</si>
  <si>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</si>
  <si>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</si>
  <si>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</si>
  <si>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</si>
  <si>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12</t>
  </si>
  <si>
    <t>Аварийное обслуживание внутридомового инжен. сантехнич. и эл. технического оборудования</t>
  </si>
  <si>
    <t>13</t>
  </si>
  <si>
    <t>Диспетчерское обслуживание</t>
  </si>
  <si>
    <t>14</t>
  </si>
  <si>
    <t>Дератизация подвала</t>
  </si>
  <si>
    <t>15</t>
  </si>
  <si>
    <t>Дезинсекция подвала</t>
  </si>
  <si>
    <t>16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</si>
  <si>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</si>
  <si>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</si>
  <si>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</si>
  <si>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</si>
  <si>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</si>
  <si>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</si>
  <si>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</si>
  <si>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17</t>
  </si>
  <si>
    <t xml:space="preserve"> Текущий ремонт (непредвиденные работы)</t>
  </si>
  <si>
    <t>Текущий ремонт электрооборудования</t>
  </si>
  <si>
    <t>установка розетки  для подключения электроинструмента (подвал)</t>
  </si>
  <si>
    <t>устройство кабеля АВВГ-П 2*2,5 для подключения электроинструмента (подвал)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</si>
  <si>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</si>
  <si>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</si>
  <si>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(кв. 17)</t>
  </si>
  <si>
    <t>Текущий ремонт систем ВиК</t>
  </si>
  <si>
    <t>замена магистрали холодного водопровода в подвальном помещении МКД</t>
  </si>
  <si>
    <t>замена общедомового водосчетчика ХВС ВСКМ 90-25</t>
  </si>
  <si>
    <t>замена вентиля на стояке ГВС с отключением горячего водоснабжения и отжигом (стояк кв. 4)</t>
  </si>
  <si>
    <t>замена участка стояка ХВС с отключением, с сбросом стояка и прохождением перекрытия с отжигом(кв. 4)</t>
  </si>
  <si>
    <t>труба гофрированная нержавеющая HF-20A</t>
  </si>
  <si>
    <t>муфта для нержавейки 20*3/4 ВР</t>
  </si>
  <si>
    <t>отжиг</t>
  </si>
  <si>
    <t>резьба Ду20мм накатная со сваркой</t>
  </si>
  <si>
    <t>замена участка стояка ГВС с отключением, с сбросом стояка и прохождением перекрытия (кв. 4)</t>
  </si>
  <si>
    <t>труба ВГП Ду 25мм</t>
  </si>
  <si>
    <t>замена вводного вентиля ХВС с отключением и сбросом стояяка (кв, 53)</t>
  </si>
  <si>
    <t>кран шаровый Slout Ду 15мм ве/вн</t>
  </si>
  <si>
    <t>замена магистрали ГВС  и запорной арматуры на отоплении</t>
  </si>
  <si>
    <t>устранение межэтажного засора канализационного стояка Ду 100 мм (по стояку кв.16)</t>
  </si>
  <si>
    <t>устранение засора канализационного стояка Ду 50 мм (кв.№4)</t>
  </si>
  <si>
    <t>устранение засора канализационного стояка Ду 50 мм (кв.№15)</t>
  </si>
  <si>
    <t>Текущий ремонт систем конструктивных элементов</t>
  </si>
  <si>
    <t>очистка козырька от снега спуска в подвал</t>
  </si>
  <si>
    <t xml:space="preserve">закрепление   лотков б/у в чердачном помещении </t>
  </si>
  <si>
    <t xml:space="preserve">осмотр чердака на наличие затеканий с кровли </t>
  </si>
  <si>
    <t>слив воды из емкостей в чердачном помещении</t>
  </si>
  <si>
    <t>осмотр чердака на наличие течей с кровли (25.03.2024,01.04.20224,10.04.2024,16.04.2024)</t>
  </si>
  <si>
    <t>слив воды из емкостей в чердачном помещении (25.03.2024,01.04.2024, 10.04.2024)</t>
  </si>
  <si>
    <t>осмотр чердака на наличие течей с кровли (26.04.2024,08.05.2024,13.05.2024)</t>
  </si>
  <si>
    <t>слив воды из емкостей (26.04.2024,08.05.2024.13.05.2024)</t>
  </si>
  <si>
    <t xml:space="preserve">открытие продухов </t>
  </si>
  <si>
    <t>кв.4 заделка штобы пола после замены труб стояка с приготовлением раствора</t>
  </si>
  <si>
    <t>ремонт асфальтового покрытия</t>
  </si>
  <si>
    <t>осмотр чердака на наличие течей с кровли (23.07.2024)</t>
  </si>
  <si>
    <t>привоз и выгрузка дресвы из автомобиля вручную (07.10.2024)</t>
  </si>
  <si>
    <t>закрытие и утепление продухов (08.10.2024)</t>
  </si>
  <si>
    <t>осмотр теплового контура в л/клетках(18.11.2024)</t>
  </si>
  <si>
    <t>ремонт контейнерной тележки   с заменой болтового соединения, нарезкой внутренней резьбы и закреплением поворотного колеса (сварочные работы)</t>
  </si>
  <si>
    <t>18</t>
  </si>
  <si>
    <t>Содержание антенн и запирающих устройств</t>
  </si>
  <si>
    <t>19</t>
  </si>
  <si>
    <t>Вознаграждение председателю Совета дома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</si>
  <si>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</si>
  <si>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</si>
  <si>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</si>
  <si>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</si>
  <si>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ул.Молодежная 5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</si>
  <si>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</si>
  <si>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</si>
  <si>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</si>
  <si>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</si>
  <si>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Игра Сервис: начислено  (без НДС)</t>
  </si>
  <si>
    <t>Сибирские сети: начислено (без НДС)</t>
  </si>
  <si>
    <t>ООО "Т2 Мобайл": начислено (без НДС)</t>
  </si>
  <si>
    <t>ИП Суворова М.В.: начислено (без НДС)</t>
  </si>
  <si>
    <t>Результат накоплением "+" - экономия "-" - перерасход</t>
  </si>
  <si>
    <t>Результат за 2024 год "+" - экономия "-" - перерасход</t>
  </si>
  <si>
    <t>3.1</t>
  </si>
  <si>
    <t>ПТО лифтов</t>
  </si>
  <si>
    <t>Дополнительные средства от аренды крыши и др. помещений</t>
  </si>
  <si>
    <t>Ремонт системы видеонаблюдения</t>
  </si>
  <si>
    <t>Гирлянда новогодняя</t>
  </si>
  <si>
    <t>ООО "Мегафон": начислено (без НДС)</t>
  </si>
  <si>
    <t>ООО "45КА": начислено (без НДС)</t>
  </si>
  <si>
    <t xml:space="preserve"> Содержание помещений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</si>
</sst>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2" fontId="2" fillId="0" borderId="0" xfId="1" applyNumberFormat="1" applyFont="1"/>
    <xf numFmtId="0" fontId="2" fillId="0" borderId="0" xfId="1" applyFont="1"/>
    <xf numFmtId="0" fontId="2" fillId="0" borderId="0" xfId="0" applyFont="1" applyBorder="1" applyAlignment="1">
      <alignment vertical="center"/>
    </xf>
    <xf numFmtId="0" fontId="2" fillId="0" borderId="0" xfId="0" applyFont="1" applyFill="1"/>
    <xf numFmtId="2" fontId="4" fillId="0" borderId="1" xfId="0" applyNumberFormat="1" applyFont="1" applyFill="1" applyBorder="1" applyAlignment="1">
      <alignment horizontal="right" wrapText="1"/>
    </xf>
    <xf numFmtId="2" fontId="2" fillId="0" borderId="2" xfId="0" applyNumberFormat="1" applyFont="1" applyFill="1" applyBorder="1" applyAlignment="1">
      <alignment horizontal="right" wrapText="1"/>
    </xf>
    <xf numFmtId="2" fontId="4" fillId="0" borderId="3" xfId="0" applyNumberFormat="1" applyFont="1" applyFill="1" applyBorder="1"/>
    <xf numFmtId="0" fontId="2" fillId="0" borderId="1" xfId="0" applyFont="1" applyFill="1" applyBorder="1" applyAlignment="1"/>
    <xf numFmtId="2" fontId="4" fillId="0" borderId="1" xfId="0" applyNumberFormat="1" applyFont="1" applyFill="1" applyBorder="1"/>
    <xf numFmtId="0" fontId="4" fillId="0" borderId="1" xfId="0" applyFont="1" applyFill="1" applyBorder="1" applyAlignment="1"/>
    <xf numFmtId="2" fontId="4" fillId="0" borderId="3" xfId="0" applyNumberFormat="1" applyFont="1" applyFill="1" applyBorder="1" applyAlignment="1"/>
    <xf numFmtId="2" fontId="4" fillId="0" borderId="2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/>
    <xf numFmtId="2" fontId="4" fillId="0" borderId="5" xfId="0" applyNumberFormat="1" applyFont="1" applyFill="1" applyBorder="1" applyAlignment="1">
      <alignment horizontal="right" wrapText="1"/>
    </xf>
    <xf numFmtId="0" fontId="4" fillId="0" borderId="6" xfId="0" applyFont="1" applyFill="1" applyBorder="1" applyAlignment="1"/>
    <xf numFmtId="2" fontId="2" fillId="0" borderId="7" xfId="0" applyNumberFormat="1" applyFont="1" applyFill="1" applyBorder="1" applyAlignment="1">
      <alignment horizontal="right" wrapText="1"/>
    </xf>
    <xf numFmtId="2" fontId="2" fillId="0" borderId="8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/>
    <xf numFmtId="2" fontId="2" fillId="0" borderId="5" xfId="0" applyNumberFormat="1" applyFont="1" applyFill="1" applyBorder="1" applyAlignment="1">
      <alignment horizontal="right" wrapText="1"/>
    </xf>
    <xf numFmtId="164" fontId="4" fillId="0" borderId="1" xfId="2" applyNumberFormat="1" applyFont="1" applyFill="1" applyBorder="1"/>
    <xf numFmtId="2" fontId="4" fillId="0" borderId="8" xfId="2" applyNumberFormat="1" applyFont="1" applyFill="1" applyBorder="1" applyAlignment="1">
      <alignment wrapText="1"/>
    </xf>
    <xf numFmtId="2" fontId="4" fillId="0" borderId="8" xfId="2" applyNumberFormat="1" applyFont="1" applyBorder="1" applyAlignment="1">
      <alignment wrapText="1"/>
    </xf>
    <xf numFmtId="2" fontId="4" fillId="0" borderId="4" xfId="2" applyNumberFormat="1" applyFont="1" applyBorder="1" applyAlignment="1">
      <alignment wrapText="1"/>
    </xf>
    <xf numFmtId="2" fontId="4" fillId="0" borderId="6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wrapText="1"/>
    </xf>
    <xf numFmtId="0" fontId="2" fillId="0" borderId="13" xfId="0" applyFont="1" applyBorder="1"/>
    <xf numFmtId="0" fontId="4" fillId="0" borderId="10" xfId="0" applyFont="1" applyBorder="1" applyAlignment="1"/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4" fillId="0" borderId="10" xfId="0" applyFont="1" applyBorder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4" fillId="0" borderId="1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9" xfId="0" applyFont="1" applyBorder="1" applyAlignment="1"/>
    <xf numFmtId="0" fontId="2" fillId="0" borderId="14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2" fillId="0" borderId="15" xfId="0" applyFont="1" applyBorder="1" applyAlignment="1"/>
    <xf numFmtId="0" fontId="2" fillId="0" borderId="10" xfId="0" applyFont="1" applyBorder="1" applyAlignment="1"/>
    <xf numFmtId="0" fontId="2" fillId="0" borderId="16" xfId="0" applyFont="1" applyBorder="1" applyAlignment="1"/>
    <xf numFmtId="0" fontId="4" fillId="0" borderId="16" xfId="0" applyFont="1" applyBorder="1" applyAlignment="1"/>
    <xf numFmtId="0" fontId="4" fillId="0" borderId="14" xfId="0" applyFont="1" applyBorder="1"/>
    <xf numFmtId="0" fontId="4" fillId="0" borderId="12" xfId="1" applyFont="1" applyBorder="1" applyAlignment="1">
      <alignment wrapText="1"/>
    </xf>
    <xf numFmtId="0" fontId="4" fillId="0" borderId="15" xfId="1" applyFont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" fontId="4" fillId="0" borderId="2" xfId="0" applyNumberFormat="1" applyFont="1" applyBorder="1" applyAlignment="1">
      <alignment wrapText="1"/>
    </xf>
    <xf numFmtId="49" fontId="4" fillId="0" borderId="8" xfId="0" applyNumberFormat="1" applyFont="1" applyBorder="1" applyAlignment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/>
    <xf numFmtId="49" fontId="4" fillId="0" borderId="2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/>
    <xf numFmtId="0" fontId="4" fillId="0" borderId="2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topLeftCell="A116" workbookViewId="0">
      <selection activeCell="D137" sqref="D137"/>
    </sheetView>
  </sheetViews>
  <sheetFormatPr defaultColWidth="11.85546875" defaultRowHeight="15.75" x14ac:dyDescent="0.25"/>
  <cols>
    <col min="1" max="1" width="6.140625" style="6" customWidth="1"/>
    <col min="2" max="2" width="74.7109375" style="6" customWidth="1"/>
    <col min="3" max="3" width="16.28515625" style="6" customWidth="1"/>
    <col min="4" max="193" width="11.85546875" style="6"/>
    <col min="194" max="194" width="6.140625" style="6" customWidth="1"/>
    <col min="195" max="195" width="43" style="6" customWidth="1"/>
    <col min="196" max="196" width="9" style="6" customWidth="1"/>
    <col min="197" max="197" width="7.7109375" style="6" customWidth="1"/>
    <col min="198" max="198" width="7" style="6" customWidth="1"/>
    <col min="199" max="199" width="6.7109375" style="6" customWidth="1"/>
    <col min="200" max="200" width="7.5703125" style="6" customWidth="1"/>
    <col min="201" max="214" width="11.85546875" style="6" customWidth="1"/>
    <col min="215" max="253" width="11.85546875" style="6"/>
    <col min="254" max="254" width="14.5703125" style="6" bestFit="1" customWidth="1"/>
    <col min="255" max="16384" width="11.85546875" style="6"/>
  </cols>
  <sheetData>
    <row r="1" spans="1:5" s="2" customFormat="1" x14ac:dyDescent="0.25">
      <c r="A1" s="82" t="s">
        <v>136</v>
      </c>
      <c r="B1" s="82"/>
      <c r="C1" s="1"/>
    </row>
    <row r="2" spans="1:5" s="2" customFormat="1" x14ac:dyDescent="0.25">
      <c r="A2" s="82" t="s">
        <v>134</v>
      </c>
      <c r="B2" s="82"/>
      <c r="C2" s="1"/>
    </row>
    <row r="3" spans="1:5" s="2" customFormat="1" x14ac:dyDescent="0.25">
      <c r="A3" s="82" t="s">
        <v>135</v>
      </c>
      <c r="B3" s="82"/>
      <c r="C3" s="1"/>
    </row>
    <row r="4" spans="1:5" s="2" customFormat="1" ht="16.5" thickBot="1" x14ac:dyDescent="0.3">
      <c r="A4" s="3"/>
      <c r="B4" s="3"/>
      <c r="C4" s="1"/>
    </row>
    <row r="5" spans="1:5" s="4" customFormat="1" ht="16.5" thickBot="1" x14ac:dyDescent="0.3">
      <c r="A5" s="62"/>
      <c r="B5" s="32" t="s">
        <v>137</v>
      </c>
      <c r="C5" s="30">
        <v>247447.45170000021</v>
      </c>
      <c r="E5" s="5"/>
    </row>
    <row r="6" spans="1:5" s="4" customFormat="1" ht="16.5" thickBot="1" x14ac:dyDescent="0.3">
      <c r="A6" s="63">
        <v>1</v>
      </c>
      <c r="B6" s="33" t="s">
        <v>153</v>
      </c>
      <c r="C6" s="31"/>
    </row>
    <row r="7" spans="1:5" x14ac:dyDescent="0.25">
      <c r="A7" s="64"/>
      <c r="B7" s="34" t="s">
        <v>0</v>
      </c>
      <c r="C7" s="12">
        <v>22618.959999999999</v>
      </c>
    </row>
    <row r="8" spans="1:5" x14ac:dyDescent="0.25">
      <c r="A8" s="65"/>
      <c r="B8" s="35" t="s">
        <v>1</v>
      </c>
      <c r="C8" s="12">
        <v>30119.039999999994</v>
      </c>
    </row>
    <row r="9" spans="1:5" x14ac:dyDescent="0.25">
      <c r="A9" s="65"/>
      <c r="B9" s="35" t="s">
        <v>2</v>
      </c>
      <c r="C9" s="12">
        <v>919.29600000000016</v>
      </c>
    </row>
    <row r="10" spans="1:5" x14ac:dyDescent="0.25">
      <c r="A10" s="65"/>
      <c r="B10" s="35" t="s">
        <v>3</v>
      </c>
      <c r="C10" s="12">
        <v>14327.039999999999</v>
      </c>
    </row>
    <row r="11" spans="1:5" x14ac:dyDescent="0.25">
      <c r="A11" s="65"/>
      <c r="B11" s="35" t="s">
        <v>4</v>
      </c>
      <c r="C11" s="12">
        <v>17604.3</v>
      </c>
    </row>
    <row r="12" spans="1:5" x14ac:dyDescent="0.25">
      <c r="A12" s="66"/>
      <c r="B12" s="36" t="s">
        <v>5</v>
      </c>
      <c r="C12" s="12">
        <v>10326.530000000001</v>
      </c>
    </row>
    <row r="13" spans="1:5" x14ac:dyDescent="0.25">
      <c r="A13" s="65"/>
      <c r="B13" s="35" t="s">
        <v>6</v>
      </c>
      <c r="C13" s="12">
        <v>801.06700000000001</v>
      </c>
    </row>
    <row r="14" spans="1:5" ht="16.5" thickBot="1" x14ac:dyDescent="0.3">
      <c r="A14" s="67"/>
      <c r="B14" s="37" t="s">
        <v>7</v>
      </c>
      <c r="C14" s="13">
        <f>SUM(C7:C13)</f>
        <v>96716.232999999993</v>
      </c>
    </row>
    <row r="15" spans="1:5" ht="16.5" thickBot="1" x14ac:dyDescent="0.3">
      <c r="A15" s="68" t="s">
        <v>8</v>
      </c>
      <c r="B15" s="38" t="s">
        <v>9</v>
      </c>
      <c r="C15" s="14"/>
    </row>
    <row r="16" spans="1:5" x14ac:dyDescent="0.25">
      <c r="A16" s="66"/>
      <c r="B16" s="36" t="s">
        <v>10</v>
      </c>
      <c r="C16" s="12">
        <v>0</v>
      </c>
    </row>
    <row r="17" spans="1:3" x14ac:dyDescent="0.25">
      <c r="A17" s="65"/>
      <c r="B17" s="39" t="s">
        <v>11</v>
      </c>
      <c r="C17" s="12">
        <v>0</v>
      </c>
    </row>
    <row r="18" spans="1:3" x14ac:dyDescent="0.25">
      <c r="A18" s="67"/>
      <c r="B18" s="40" t="s">
        <v>12</v>
      </c>
      <c r="C18" s="12">
        <v>0</v>
      </c>
    </row>
    <row r="19" spans="1:3" x14ac:dyDescent="0.25">
      <c r="A19" s="67"/>
      <c r="B19" s="37" t="s">
        <v>13</v>
      </c>
      <c r="C19" s="12">
        <v>0</v>
      </c>
    </row>
    <row r="20" spans="1:3" ht="16.5" thickBot="1" x14ac:dyDescent="0.3">
      <c r="A20" s="67"/>
      <c r="B20" s="37" t="s">
        <v>7</v>
      </c>
      <c r="C20" s="13">
        <v>0</v>
      </c>
    </row>
    <row r="21" spans="1:3" ht="16.5" thickBot="1" x14ac:dyDescent="0.3">
      <c r="A21" s="68" t="s">
        <v>14</v>
      </c>
      <c r="B21" s="41" t="s">
        <v>15</v>
      </c>
      <c r="C21" s="15">
        <v>68400</v>
      </c>
    </row>
    <row r="22" spans="1:3" ht="16.5" thickBot="1" x14ac:dyDescent="0.3">
      <c r="A22" s="68" t="s">
        <v>146</v>
      </c>
      <c r="B22" s="41" t="s">
        <v>147</v>
      </c>
      <c r="C22" s="15">
        <v>4950</v>
      </c>
    </row>
    <row r="23" spans="1:3" ht="16.5" thickBot="1" x14ac:dyDescent="0.3">
      <c r="A23" s="68" t="s">
        <v>16</v>
      </c>
      <c r="B23" s="38" t="s">
        <v>17</v>
      </c>
      <c r="C23" s="16"/>
    </row>
    <row r="24" spans="1:3" x14ac:dyDescent="0.25">
      <c r="A24" s="66"/>
      <c r="B24" s="42" t="s">
        <v>18</v>
      </c>
      <c r="C24" s="12">
        <v>2498.3999999999996</v>
      </c>
    </row>
    <row r="25" spans="1:3" x14ac:dyDescent="0.25">
      <c r="A25" s="66"/>
      <c r="B25" s="43" t="s">
        <v>19</v>
      </c>
      <c r="C25" s="12">
        <v>3412.5520000000006</v>
      </c>
    </row>
    <row r="26" spans="1:3" x14ac:dyDescent="0.25">
      <c r="A26" s="66"/>
      <c r="B26" s="43" t="s">
        <v>20</v>
      </c>
      <c r="C26" s="12">
        <v>14653.892399999999</v>
      </c>
    </row>
    <row r="27" spans="1:3" x14ac:dyDescent="0.25">
      <c r="A27" s="66"/>
      <c r="B27" s="43" t="s">
        <v>21</v>
      </c>
      <c r="C27" s="12">
        <v>0</v>
      </c>
    </row>
    <row r="28" spans="1:3" x14ac:dyDescent="0.25">
      <c r="A28" s="66"/>
      <c r="B28" s="43" t="s">
        <v>22</v>
      </c>
      <c r="C28" s="12">
        <v>0</v>
      </c>
    </row>
    <row r="29" spans="1:3" x14ac:dyDescent="0.25">
      <c r="A29" s="69"/>
      <c r="B29" s="44" t="s">
        <v>23</v>
      </c>
      <c r="C29" s="12">
        <v>148.15</v>
      </c>
    </row>
    <row r="30" spans="1:3" ht="16.5" thickBot="1" x14ac:dyDescent="0.3">
      <c r="A30" s="67"/>
      <c r="B30" s="44" t="s">
        <v>24</v>
      </c>
      <c r="C30" s="17">
        <f>SUM(C24:C29)</f>
        <v>20712.9944</v>
      </c>
    </row>
    <row r="31" spans="1:3" ht="16.5" thickBot="1" x14ac:dyDescent="0.3">
      <c r="A31" s="68" t="s">
        <v>25</v>
      </c>
      <c r="B31" s="38" t="s">
        <v>26</v>
      </c>
      <c r="C31" s="16"/>
    </row>
    <row r="32" spans="1:3" ht="31.5" x14ac:dyDescent="0.25">
      <c r="A32" s="66"/>
      <c r="B32" s="36" t="s">
        <v>27</v>
      </c>
      <c r="C32" s="12">
        <v>3628.364</v>
      </c>
    </row>
    <row r="33" spans="1:3" x14ac:dyDescent="0.25">
      <c r="A33" s="65"/>
      <c r="B33" s="39" t="s">
        <v>28</v>
      </c>
      <c r="C33" s="12">
        <v>12234.292000000001</v>
      </c>
    </row>
    <row r="34" spans="1:3" x14ac:dyDescent="0.25">
      <c r="A34" s="65"/>
      <c r="B34" s="39" t="s">
        <v>29</v>
      </c>
      <c r="C34" s="12">
        <v>18783.5088</v>
      </c>
    </row>
    <row r="35" spans="1:3" hidden="1" x14ac:dyDescent="0.25">
      <c r="A35" s="65"/>
      <c r="B35" s="35" t="s">
        <v>30</v>
      </c>
      <c r="C35" s="12">
        <v>0</v>
      </c>
    </row>
    <row r="36" spans="1:3" x14ac:dyDescent="0.25">
      <c r="A36" s="67"/>
      <c r="B36" s="37" t="s">
        <v>31</v>
      </c>
      <c r="C36" s="12">
        <v>433.62799999999999</v>
      </c>
    </row>
    <row r="37" spans="1:3" x14ac:dyDescent="0.25">
      <c r="A37" s="67"/>
      <c r="B37" s="37" t="s">
        <v>32</v>
      </c>
      <c r="C37" s="12">
        <v>3495.5120000000002</v>
      </c>
    </row>
    <row r="38" spans="1:3" ht="16.5" thickBot="1" x14ac:dyDescent="0.3">
      <c r="A38" s="67"/>
      <c r="B38" s="37" t="s">
        <v>7</v>
      </c>
      <c r="C38" s="13">
        <f>SUM(C32:C37)</f>
        <v>38575.304799999998</v>
      </c>
    </row>
    <row r="39" spans="1:3" ht="16.5" thickBot="1" x14ac:dyDescent="0.3">
      <c r="A39" s="68" t="s">
        <v>33</v>
      </c>
      <c r="B39" s="38" t="s">
        <v>34</v>
      </c>
      <c r="C39" s="16"/>
    </row>
    <row r="40" spans="1:3" hidden="1" x14ac:dyDescent="0.25">
      <c r="A40" s="70"/>
      <c r="B40" s="34" t="s">
        <v>35</v>
      </c>
      <c r="C40" s="12">
        <v>0</v>
      </c>
    </row>
    <row r="41" spans="1:3" ht="31.5" x14ac:dyDescent="0.25">
      <c r="A41" s="71"/>
      <c r="B41" s="39" t="s">
        <v>36</v>
      </c>
      <c r="C41" s="12">
        <v>56053.820000000007</v>
      </c>
    </row>
    <row r="42" spans="1:3" ht="31.5" x14ac:dyDescent="0.25">
      <c r="A42" s="71"/>
      <c r="B42" s="39" t="s">
        <v>37</v>
      </c>
      <c r="C42" s="12">
        <v>5618.112000000001</v>
      </c>
    </row>
    <row r="43" spans="1:3" ht="31.5" x14ac:dyDescent="0.25">
      <c r="A43" s="71"/>
      <c r="B43" s="39" t="s">
        <v>38</v>
      </c>
      <c r="C43" s="12">
        <v>9228.1980000000003</v>
      </c>
    </row>
    <row r="44" spans="1:3" ht="31.5" x14ac:dyDescent="0.25">
      <c r="A44" s="71"/>
      <c r="B44" s="39" t="s">
        <v>39</v>
      </c>
      <c r="C44" s="12">
        <v>3348.5400000000004</v>
      </c>
    </row>
    <row r="45" spans="1:3" ht="31.5" x14ac:dyDescent="0.25">
      <c r="A45" s="71"/>
      <c r="B45" s="39" t="s">
        <v>40</v>
      </c>
      <c r="C45" s="12">
        <v>8980.9560000000001</v>
      </c>
    </row>
    <row r="46" spans="1:3" ht="16.5" thickBot="1" x14ac:dyDescent="0.3">
      <c r="A46" s="72"/>
      <c r="B46" s="40" t="s">
        <v>7</v>
      </c>
      <c r="C46" s="13">
        <f>SUM(C41:C45)</f>
        <v>83229.626000000004</v>
      </c>
    </row>
    <row r="47" spans="1:3" ht="16.5" thickBot="1" x14ac:dyDescent="0.3">
      <c r="A47" s="68" t="s">
        <v>41</v>
      </c>
      <c r="B47" s="41" t="s">
        <v>42</v>
      </c>
      <c r="C47" s="11">
        <v>0</v>
      </c>
    </row>
    <row r="48" spans="1:3" ht="16.5" thickBot="1" x14ac:dyDescent="0.3">
      <c r="A48" s="68" t="s">
        <v>43</v>
      </c>
      <c r="B48" s="41" t="s">
        <v>44</v>
      </c>
      <c r="C48" s="18">
        <v>988.56000000000006</v>
      </c>
    </row>
    <row r="49" spans="1:3" ht="32.25" thickBot="1" x14ac:dyDescent="0.3">
      <c r="A49" s="68" t="s">
        <v>45</v>
      </c>
      <c r="B49" s="45" t="s">
        <v>46</v>
      </c>
      <c r="C49" s="16"/>
    </row>
    <row r="50" spans="1:3" ht="31.5" customHeight="1" x14ac:dyDescent="0.25">
      <c r="A50" s="73"/>
      <c r="B50" s="46" t="s">
        <v>46</v>
      </c>
      <c r="C50" s="12">
        <v>0</v>
      </c>
    </row>
    <row r="51" spans="1:3" ht="13.5" customHeight="1" x14ac:dyDescent="0.25">
      <c r="A51" s="70"/>
      <c r="B51" s="36" t="s">
        <v>47</v>
      </c>
      <c r="C51" s="12">
        <v>0</v>
      </c>
    </row>
    <row r="52" spans="1:3" x14ac:dyDescent="0.25">
      <c r="A52" s="71"/>
      <c r="B52" s="34" t="s">
        <v>48</v>
      </c>
      <c r="C52" s="12">
        <v>45183.520000000004</v>
      </c>
    </row>
    <row r="53" spans="1:3" x14ac:dyDescent="0.25">
      <c r="A53" s="71"/>
      <c r="B53" s="35" t="s">
        <v>49</v>
      </c>
      <c r="C53" s="12">
        <v>27812.23</v>
      </c>
    </row>
    <row r="54" spans="1:3" x14ac:dyDescent="0.25">
      <c r="A54" s="71"/>
      <c r="B54" s="35" t="s">
        <v>50</v>
      </c>
      <c r="C54" s="12">
        <v>14726.640000000001</v>
      </c>
    </row>
    <row r="55" spans="1:3" x14ac:dyDescent="0.25">
      <c r="A55" s="71"/>
      <c r="B55" s="35" t="s">
        <v>51</v>
      </c>
      <c r="C55" s="12">
        <v>1027.44</v>
      </c>
    </row>
    <row r="56" spans="1:3" x14ac:dyDescent="0.25">
      <c r="A56" s="71"/>
      <c r="B56" s="35" t="s">
        <v>52</v>
      </c>
      <c r="C56" s="12">
        <v>2209.6799999999998</v>
      </c>
    </row>
    <row r="57" spans="1:3" ht="16.5" thickBot="1" x14ac:dyDescent="0.3">
      <c r="A57" s="72"/>
      <c r="B57" s="37" t="s">
        <v>7</v>
      </c>
      <c r="C57" s="13">
        <f>SUM(C50:C56)</f>
        <v>90959.51</v>
      </c>
    </row>
    <row r="58" spans="1:3" ht="16.5" thickBot="1" x14ac:dyDescent="0.3">
      <c r="A58" s="68" t="s">
        <v>53</v>
      </c>
      <c r="B58" s="38" t="s">
        <v>54</v>
      </c>
      <c r="C58" s="16"/>
    </row>
    <row r="59" spans="1:3" x14ac:dyDescent="0.25">
      <c r="A59" s="71"/>
      <c r="B59" s="35" t="s">
        <v>55</v>
      </c>
      <c r="C59" s="12">
        <v>0</v>
      </c>
    </row>
    <row r="60" spans="1:3" x14ac:dyDescent="0.25">
      <c r="A60" s="72"/>
      <c r="B60" s="34" t="s">
        <v>56</v>
      </c>
      <c r="C60" s="12">
        <v>0</v>
      </c>
    </row>
    <row r="61" spans="1:3" ht="31.5" x14ac:dyDescent="0.25">
      <c r="A61" s="72"/>
      <c r="B61" s="39" t="s">
        <v>57</v>
      </c>
      <c r="C61" s="12">
        <v>0</v>
      </c>
    </row>
    <row r="62" spans="1:3" x14ac:dyDescent="0.25">
      <c r="A62" s="72"/>
      <c r="B62" s="35" t="s">
        <v>58</v>
      </c>
      <c r="C62" s="12">
        <v>0</v>
      </c>
    </row>
    <row r="63" spans="1:3" x14ac:dyDescent="0.25">
      <c r="A63" s="72"/>
      <c r="B63" s="37" t="s">
        <v>59</v>
      </c>
      <c r="C63" s="12">
        <v>1105.1600000000001</v>
      </c>
    </row>
    <row r="64" spans="1:3" x14ac:dyDescent="0.25">
      <c r="A64" s="72"/>
      <c r="B64" s="37" t="s">
        <v>60</v>
      </c>
      <c r="C64" s="12">
        <v>0</v>
      </c>
    </row>
    <row r="65" spans="1:3" ht="16.5" thickBot="1" x14ac:dyDescent="0.3">
      <c r="A65" s="74"/>
      <c r="B65" s="47" t="s">
        <v>24</v>
      </c>
      <c r="C65" s="19">
        <v>1105.1600000000001</v>
      </c>
    </row>
    <row r="66" spans="1:3" ht="16.5" thickBot="1" x14ac:dyDescent="0.3">
      <c r="A66" s="68" t="s">
        <v>61</v>
      </c>
      <c r="B66" s="48" t="s">
        <v>62</v>
      </c>
      <c r="C66" s="16"/>
    </row>
    <row r="67" spans="1:3" ht="31.5" x14ac:dyDescent="0.25">
      <c r="A67" s="70"/>
      <c r="B67" s="36" t="s">
        <v>63</v>
      </c>
      <c r="C67" s="12">
        <v>13588.911999999998</v>
      </c>
    </row>
    <row r="68" spans="1:3" ht="31.5" x14ac:dyDescent="0.25">
      <c r="A68" s="71"/>
      <c r="B68" s="39" t="s">
        <v>64</v>
      </c>
      <c r="C68" s="12">
        <v>27177.823999999997</v>
      </c>
    </row>
    <row r="69" spans="1:3" ht="31.5" x14ac:dyDescent="0.25">
      <c r="A69" s="71"/>
      <c r="B69" s="39" t="s">
        <v>65</v>
      </c>
      <c r="C69" s="12">
        <v>13588.911999999998</v>
      </c>
    </row>
    <row r="70" spans="1:3" ht="31.5" x14ac:dyDescent="0.25">
      <c r="A70" s="71"/>
      <c r="B70" s="39" t="s">
        <v>66</v>
      </c>
      <c r="C70" s="12">
        <v>17205.315999999999</v>
      </c>
    </row>
    <row r="71" spans="1:3" x14ac:dyDescent="0.25">
      <c r="A71" s="72"/>
      <c r="B71" s="40" t="s">
        <v>67</v>
      </c>
      <c r="C71" s="12">
        <v>0</v>
      </c>
    </row>
    <row r="72" spans="1:3" x14ac:dyDescent="0.25">
      <c r="A72" s="72"/>
      <c r="B72" s="40" t="s">
        <v>68</v>
      </c>
      <c r="C72" s="12">
        <v>0</v>
      </c>
    </row>
    <row r="73" spans="1:3" ht="16.5" thickBot="1" x14ac:dyDescent="0.3">
      <c r="A73" s="72"/>
      <c r="B73" s="37" t="s">
        <v>24</v>
      </c>
      <c r="C73" s="13">
        <f>SUM(C67:C72)</f>
        <v>71560.963999999993</v>
      </c>
    </row>
    <row r="74" spans="1:3" ht="32.25" thickBot="1" x14ac:dyDescent="0.3">
      <c r="A74" s="68" t="s">
        <v>69</v>
      </c>
      <c r="B74" s="45" t="s">
        <v>70</v>
      </c>
      <c r="C74" s="11">
        <v>34191.455999999998</v>
      </c>
    </row>
    <row r="75" spans="1:3" ht="16.5" thickBot="1" x14ac:dyDescent="0.3">
      <c r="A75" s="75" t="s">
        <v>71</v>
      </c>
      <c r="B75" s="49" t="s">
        <v>72</v>
      </c>
      <c r="C75" s="20">
        <v>9534.155999999999</v>
      </c>
    </row>
    <row r="76" spans="1:3" ht="16.5" thickBot="1" x14ac:dyDescent="0.3">
      <c r="A76" s="68" t="s">
        <v>73</v>
      </c>
      <c r="B76" s="41" t="s">
        <v>74</v>
      </c>
      <c r="C76" s="11">
        <v>1332</v>
      </c>
    </row>
    <row r="77" spans="1:3" ht="16.5" thickBot="1" x14ac:dyDescent="0.3">
      <c r="A77" s="76" t="s">
        <v>75</v>
      </c>
      <c r="B77" s="50" t="s">
        <v>76</v>
      </c>
      <c r="C77" s="18">
        <v>1850</v>
      </c>
    </row>
    <row r="78" spans="1:3" ht="16.5" thickBot="1" x14ac:dyDescent="0.3">
      <c r="A78" s="68" t="s">
        <v>77</v>
      </c>
      <c r="B78" s="38" t="s">
        <v>78</v>
      </c>
      <c r="C78" s="16"/>
    </row>
    <row r="79" spans="1:3" x14ac:dyDescent="0.25">
      <c r="A79" s="70"/>
      <c r="B79" s="34" t="s">
        <v>79</v>
      </c>
      <c r="C79" s="12">
        <v>5470.44</v>
      </c>
    </row>
    <row r="80" spans="1:3" x14ac:dyDescent="0.25">
      <c r="A80" s="65"/>
      <c r="B80" s="35" t="s">
        <v>80</v>
      </c>
      <c r="C80" s="12">
        <v>4122.1200000000008</v>
      </c>
    </row>
    <row r="81" spans="1:3" ht="30.75" customHeight="1" x14ac:dyDescent="0.25">
      <c r="A81" s="65"/>
      <c r="B81" s="39" t="s">
        <v>81</v>
      </c>
      <c r="C81" s="12">
        <v>4013.3999999999992</v>
      </c>
    </row>
    <row r="82" spans="1:3" ht="42" customHeight="1" x14ac:dyDescent="0.25">
      <c r="A82" s="65"/>
      <c r="B82" s="39" t="s">
        <v>82</v>
      </c>
      <c r="C82" s="12">
        <v>4013.3999999999992</v>
      </c>
    </row>
    <row r="83" spans="1:3" ht="31.5" x14ac:dyDescent="0.25">
      <c r="A83" s="67"/>
      <c r="B83" s="40" t="s">
        <v>83</v>
      </c>
      <c r="C83" s="12">
        <v>4013.3999999999992</v>
      </c>
    </row>
    <row r="84" spans="1:3" x14ac:dyDescent="0.25">
      <c r="A84" s="67"/>
      <c r="B84" s="40" t="s">
        <v>84</v>
      </c>
      <c r="C84" s="12">
        <v>0</v>
      </c>
    </row>
    <row r="85" spans="1:3" ht="16.5" thickBot="1" x14ac:dyDescent="0.3">
      <c r="A85" s="67"/>
      <c r="B85" s="37" t="s">
        <v>24</v>
      </c>
      <c r="C85" s="13">
        <f>SUM(C79:C84)</f>
        <v>21632.76</v>
      </c>
    </row>
    <row r="86" spans="1:3" ht="16.5" thickBot="1" x14ac:dyDescent="0.3">
      <c r="A86" s="77" t="s">
        <v>85</v>
      </c>
      <c r="B86" s="51" t="s">
        <v>86</v>
      </c>
      <c r="C86" s="21"/>
    </row>
    <row r="87" spans="1:3" x14ac:dyDescent="0.25">
      <c r="A87" s="73"/>
      <c r="B87" s="52" t="s">
        <v>87</v>
      </c>
      <c r="C87" s="22">
        <v>0</v>
      </c>
    </row>
    <row r="88" spans="1:3" x14ac:dyDescent="0.25">
      <c r="A88" s="70"/>
      <c r="B88" s="34" t="s">
        <v>88</v>
      </c>
      <c r="C88" s="12">
        <v>197.48</v>
      </c>
    </row>
    <row r="89" spans="1:3" ht="31.5" x14ac:dyDescent="0.25">
      <c r="A89" s="70"/>
      <c r="B89" s="36" t="s">
        <v>89</v>
      </c>
      <c r="C89" s="12">
        <v>175.36500000000001</v>
      </c>
    </row>
    <row r="90" spans="1:3" x14ac:dyDescent="0.25">
      <c r="A90" s="70"/>
      <c r="B90" s="34" t="s">
        <v>90</v>
      </c>
      <c r="C90" s="12">
        <v>0</v>
      </c>
    </row>
    <row r="91" spans="1:3" ht="31.5" x14ac:dyDescent="0.25">
      <c r="A91" s="70"/>
      <c r="B91" s="36" t="s">
        <v>91</v>
      </c>
      <c r="C91" s="12">
        <v>0</v>
      </c>
    </row>
    <row r="92" spans="1:3" x14ac:dyDescent="0.25">
      <c r="A92" s="70"/>
      <c r="B92" s="34" t="s">
        <v>92</v>
      </c>
      <c r="C92" s="12">
        <v>1145.73</v>
      </c>
    </row>
    <row r="93" spans="1:3" x14ac:dyDescent="0.25">
      <c r="A93" s="71"/>
      <c r="B93" s="35" t="s">
        <v>93</v>
      </c>
      <c r="C93" s="12">
        <v>0</v>
      </c>
    </row>
    <row r="94" spans="1:3" ht="31.5" x14ac:dyDescent="0.25">
      <c r="A94" s="71"/>
      <c r="B94" s="39" t="s">
        <v>94</v>
      </c>
      <c r="C94" s="12">
        <v>151029.5</v>
      </c>
    </row>
    <row r="95" spans="1:3" x14ac:dyDescent="0.25">
      <c r="A95" s="71"/>
      <c r="B95" s="39" t="s">
        <v>95</v>
      </c>
      <c r="C95" s="12">
        <v>7558.96</v>
      </c>
    </row>
    <row r="96" spans="1:3" ht="31.5" x14ac:dyDescent="0.25">
      <c r="A96" s="71"/>
      <c r="B96" s="39" t="s">
        <v>96</v>
      </c>
      <c r="C96" s="12">
        <v>2108.56</v>
      </c>
    </row>
    <row r="97" spans="1:3" ht="31.5" x14ac:dyDescent="0.25">
      <c r="A97" s="71"/>
      <c r="B97" s="53" t="s">
        <v>97</v>
      </c>
      <c r="C97" s="12">
        <v>0</v>
      </c>
    </row>
    <row r="98" spans="1:3" x14ac:dyDescent="0.25">
      <c r="A98" s="71"/>
      <c r="B98" s="35" t="s">
        <v>98</v>
      </c>
      <c r="C98" s="12">
        <v>1546.92</v>
      </c>
    </row>
    <row r="99" spans="1:3" x14ac:dyDescent="0.25">
      <c r="A99" s="71"/>
      <c r="B99" s="35" t="s">
        <v>99</v>
      </c>
      <c r="C99" s="12">
        <v>1246.1400000000001</v>
      </c>
    </row>
    <row r="100" spans="1:3" x14ac:dyDescent="0.25">
      <c r="A100" s="71"/>
      <c r="B100" s="35" t="s">
        <v>100</v>
      </c>
      <c r="C100" s="12">
        <v>257.62</v>
      </c>
    </row>
    <row r="101" spans="1:3" x14ac:dyDescent="0.25">
      <c r="A101" s="71"/>
      <c r="B101" s="35" t="s">
        <v>101</v>
      </c>
      <c r="C101" s="12">
        <v>787.82</v>
      </c>
    </row>
    <row r="102" spans="1:3" ht="31.5" x14ac:dyDescent="0.25">
      <c r="A102" s="71"/>
      <c r="B102" s="53" t="s">
        <v>102</v>
      </c>
      <c r="C102" s="12">
        <v>0</v>
      </c>
    </row>
    <row r="103" spans="1:3" x14ac:dyDescent="0.25">
      <c r="A103" s="71"/>
      <c r="B103" s="35" t="s">
        <v>98</v>
      </c>
      <c r="C103" s="12">
        <v>3093.84</v>
      </c>
    </row>
    <row r="104" spans="1:3" x14ac:dyDescent="0.25">
      <c r="A104" s="71"/>
      <c r="B104" s="35" t="s">
        <v>99</v>
      </c>
      <c r="C104" s="12">
        <v>2492.2800000000002</v>
      </c>
    </row>
    <row r="105" spans="1:3" x14ac:dyDescent="0.25">
      <c r="A105" s="71"/>
      <c r="B105" s="35" t="s">
        <v>101</v>
      </c>
      <c r="C105" s="12">
        <v>1575.64</v>
      </c>
    </row>
    <row r="106" spans="1:3" x14ac:dyDescent="0.25">
      <c r="A106" s="71"/>
      <c r="B106" s="35" t="s">
        <v>103</v>
      </c>
      <c r="C106" s="12">
        <v>1813.76</v>
      </c>
    </row>
    <row r="107" spans="1:3" ht="31.5" x14ac:dyDescent="0.25">
      <c r="A107" s="71"/>
      <c r="B107" s="53" t="s">
        <v>104</v>
      </c>
      <c r="C107" s="12">
        <v>0</v>
      </c>
    </row>
    <row r="108" spans="1:3" x14ac:dyDescent="0.25">
      <c r="A108" s="71"/>
      <c r="B108" s="35" t="s">
        <v>105</v>
      </c>
      <c r="C108" s="12">
        <v>699.11</v>
      </c>
    </row>
    <row r="109" spans="1:3" x14ac:dyDescent="0.25">
      <c r="A109" s="71"/>
      <c r="B109" s="39" t="s">
        <v>106</v>
      </c>
      <c r="C109" s="12">
        <v>461667</v>
      </c>
    </row>
    <row r="110" spans="1:3" ht="31.5" x14ac:dyDescent="0.25">
      <c r="A110" s="71"/>
      <c r="B110" s="39" t="s">
        <v>107</v>
      </c>
      <c r="C110" s="12">
        <v>0</v>
      </c>
    </row>
    <row r="111" spans="1:3" x14ac:dyDescent="0.25">
      <c r="A111" s="71"/>
      <c r="B111" s="39" t="s">
        <v>108</v>
      </c>
      <c r="C111" s="12">
        <v>0</v>
      </c>
    </row>
    <row r="112" spans="1:3" x14ac:dyDescent="0.25">
      <c r="A112" s="71"/>
      <c r="B112" s="39" t="s">
        <v>109</v>
      </c>
      <c r="C112" s="12">
        <v>0</v>
      </c>
    </row>
    <row r="113" spans="1:3" x14ac:dyDescent="0.25">
      <c r="A113" s="71"/>
      <c r="B113" s="35" t="s">
        <v>110</v>
      </c>
      <c r="C113" s="12">
        <v>0</v>
      </c>
    </row>
    <row r="114" spans="1:3" x14ac:dyDescent="0.25">
      <c r="A114" s="72"/>
      <c r="B114" s="37" t="s">
        <v>111</v>
      </c>
      <c r="C114" s="12">
        <v>90.474999999999994</v>
      </c>
    </row>
    <row r="115" spans="1:3" x14ac:dyDescent="0.25">
      <c r="A115" s="72"/>
      <c r="B115" s="37" t="s">
        <v>112</v>
      </c>
      <c r="C115" s="12">
        <v>263.5575</v>
      </c>
    </row>
    <row r="116" spans="1:3" x14ac:dyDescent="0.25">
      <c r="A116" s="72"/>
      <c r="B116" s="37" t="s">
        <v>113</v>
      </c>
      <c r="C116" s="12">
        <v>0</v>
      </c>
    </row>
    <row r="117" spans="1:3" x14ac:dyDescent="0.25">
      <c r="A117" s="72"/>
      <c r="B117" s="37" t="s">
        <v>114</v>
      </c>
      <c r="C117" s="12"/>
    </row>
    <row r="118" spans="1:3" ht="31.5" x14ac:dyDescent="0.25">
      <c r="A118" s="72"/>
      <c r="B118" s="40" t="s">
        <v>115</v>
      </c>
      <c r="C118" s="12">
        <v>0</v>
      </c>
    </row>
    <row r="119" spans="1:3" ht="31.5" x14ac:dyDescent="0.25">
      <c r="A119" s="72"/>
      <c r="B119" s="40" t="s">
        <v>116</v>
      </c>
      <c r="C119" s="12"/>
    </row>
    <row r="120" spans="1:3" ht="31.5" x14ac:dyDescent="0.25">
      <c r="A120" s="72"/>
      <c r="B120" s="40" t="s">
        <v>117</v>
      </c>
      <c r="C120" s="12">
        <v>0</v>
      </c>
    </row>
    <row r="121" spans="1:3" x14ac:dyDescent="0.25">
      <c r="A121" s="72"/>
      <c r="B121" s="40" t="s">
        <v>118</v>
      </c>
      <c r="C121" s="12"/>
    </row>
    <row r="122" spans="1:3" x14ac:dyDescent="0.25">
      <c r="A122" s="72"/>
      <c r="B122" s="37" t="s">
        <v>119</v>
      </c>
      <c r="C122" s="12">
        <v>0</v>
      </c>
    </row>
    <row r="123" spans="1:3" ht="31.5" x14ac:dyDescent="0.25">
      <c r="A123" s="72"/>
      <c r="B123" s="40" t="s">
        <v>120</v>
      </c>
      <c r="C123" s="12">
        <v>59.354279999999996</v>
      </c>
    </row>
    <row r="124" spans="1:3" x14ac:dyDescent="0.25">
      <c r="A124" s="72"/>
      <c r="B124" s="54" t="s">
        <v>121</v>
      </c>
      <c r="C124" s="12">
        <v>27000</v>
      </c>
    </row>
    <row r="125" spans="1:3" x14ac:dyDescent="0.25">
      <c r="A125" s="72"/>
      <c r="B125" s="40" t="s">
        <v>122</v>
      </c>
      <c r="C125" s="12">
        <v>0</v>
      </c>
    </row>
    <row r="126" spans="1:3" x14ac:dyDescent="0.25">
      <c r="A126" s="72"/>
      <c r="B126" s="40" t="s">
        <v>123</v>
      </c>
      <c r="C126" s="12">
        <v>1293.8800000000001</v>
      </c>
    </row>
    <row r="127" spans="1:3" x14ac:dyDescent="0.25">
      <c r="A127" s="72"/>
      <c r="B127" s="40" t="s">
        <v>124</v>
      </c>
      <c r="C127" s="12">
        <v>1726.8600000000001</v>
      </c>
    </row>
    <row r="128" spans="1:3" x14ac:dyDescent="0.25">
      <c r="A128" s="72"/>
      <c r="B128" s="37" t="s">
        <v>125</v>
      </c>
      <c r="C128" s="12">
        <v>0</v>
      </c>
    </row>
    <row r="129" spans="1:6" ht="47.25" x14ac:dyDescent="0.25">
      <c r="A129" s="72"/>
      <c r="B129" s="40" t="s">
        <v>126</v>
      </c>
      <c r="C129" s="12">
        <v>1723.17</v>
      </c>
    </row>
    <row r="130" spans="1:6" x14ac:dyDescent="0.25">
      <c r="A130" s="72"/>
      <c r="B130" s="40" t="s">
        <v>149</v>
      </c>
      <c r="C130" s="23">
        <v>26209.119999999999</v>
      </c>
    </row>
    <row r="131" spans="1:6" x14ac:dyDescent="0.25">
      <c r="A131" s="72"/>
      <c r="B131" s="40" t="s">
        <v>150</v>
      </c>
      <c r="C131" s="23">
        <v>4950</v>
      </c>
    </row>
    <row r="132" spans="1:6" ht="16.5" thickBot="1" x14ac:dyDescent="0.3">
      <c r="A132" s="74"/>
      <c r="B132" s="55" t="s">
        <v>24</v>
      </c>
      <c r="C132" s="24">
        <f>SUM(C87:C131)</f>
        <v>700712.14178000006</v>
      </c>
    </row>
    <row r="133" spans="1:6" ht="16.5" thickBot="1" x14ac:dyDescent="0.3">
      <c r="A133" s="68" t="s">
        <v>127</v>
      </c>
      <c r="B133" s="56" t="s">
        <v>128</v>
      </c>
      <c r="C133" s="25">
        <v>0</v>
      </c>
    </row>
    <row r="134" spans="1:6" ht="16.5" thickBot="1" x14ac:dyDescent="0.3">
      <c r="A134" s="68" t="s">
        <v>129</v>
      </c>
      <c r="B134" s="57" t="s">
        <v>130</v>
      </c>
      <c r="C134" s="11">
        <v>120000</v>
      </c>
    </row>
    <row r="135" spans="1:6" ht="16.5" thickBot="1" x14ac:dyDescent="0.3">
      <c r="A135" s="68" t="s">
        <v>131</v>
      </c>
      <c r="B135" s="58" t="s">
        <v>132</v>
      </c>
      <c r="C135" s="11">
        <v>164053.236</v>
      </c>
    </row>
    <row r="136" spans="1:6" ht="16.5" thickBot="1" x14ac:dyDescent="0.3">
      <c r="A136" s="78"/>
      <c r="B136" s="59" t="s">
        <v>133</v>
      </c>
      <c r="C136" s="26">
        <f>C14+C20+C21+C22+C30+C38+C46+C47+C48+C57+C65+C73+C74+C75+C76+C77+C85+C132+C133+C134+C135</f>
        <v>1530504.10198</v>
      </c>
    </row>
    <row r="137" spans="1:6" s="4" customFormat="1" x14ac:dyDescent="0.25">
      <c r="A137" s="79"/>
      <c r="B137" s="60" t="s">
        <v>138</v>
      </c>
      <c r="C137" s="27">
        <v>695312.76</v>
      </c>
      <c r="D137" s="7"/>
      <c r="E137" s="8"/>
      <c r="F137" s="8"/>
    </row>
    <row r="138" spans="1:6" s="9" customFormat="1" x14ac:dyDescent="0.25">
      <c r="A138" s="80"/>
      <c r="B138" s="60" t="s">
        <v>139</v>
      </c>
      <c r="C138" s="27">
        <v>707799.53</v>
      </c>
      <c r="D138" s="7"/>
      <c r="E138" s="7"/>
      <c r="F138" s="7"/>
    </row>
    <row r="139" spans="1:6" s="9" customFormat="1" x14ac:dyDescent="0.25">
      <c r="A139" s="80"/>
      <c r="B139" s="60" t="s">
        <v>148</v>
      </c>
      <c r="C139" s="27">
        <f>C140+C141+C142+C143+C144+C145</f>
        <v>524500</v>
      </c>
      <c r="D139" s="7"/>
      <c r="E139" s="7"/>
      <c r="F139" s="7"/>
    </row>
    <row r="140" spans="1:6" s="9" customFormat="1" x14ac:dyDescent="0.25">
      <c r="A140" s="80"/>
      <c r="B140" s="60" t="s">
        <v>140</v>
      </c>
      <c r="C140" s="27">
        <v>7500</v>
      </c>
      <c r="D140" s="7"/>
      <c r="E140" s="7"/>
      <c r="F140" s="7"/>
    </row>
    <row r="141" spans="1:6" s="9" customFormat="1" x14ac:dyDescent="0.25">
      <c r="A141" s="80"/>
      <c r="B141" s="60" t="s">
        <v>141</v>
      </c>
      <c r="C141" s="27">
        <v>7500</v>
      </c>
      <c r="D141" s="7"/>
      <c r="E141" s="7"/>
      <c r="F141" s="7"/>
    </row>
    <row r="142" spans="1:6" s="9" customFormat="1" x14ac:dyDescent="0.25">
      <c r="A142" s="80"/>
      <c r="B142" s="60" t="s">
        <v>142</v>
      </c>
      <c r="C142" s="27">
        <v>250000</v>
      </c>
      <c r="D142" s="7"/>
      <c r="E142" s="7"/>
      <c r="F142" s="7"/>
    </row>
    <row r="143" spans="1:6" s="9" customFormat="1" x14ac:dyDescent="0.25">
      <c r="A143" s="80"/>
      <c r="B143" s="60" t="s">
        <v>143</v>
      </c>
      <c r="C143" s="27">
        <v>2000</v>
      </c>
      <c r="D143" s="7"/>
      <c r="E143" s="7"/>
      <c r="F143" s="7"/>
    </row>
    <row r="144" spans="1:6" s="9" customFormat="1" x14ac:dyDescent="0.25">
      <c r="A144" s="80"/>
      <c r="B144" s="60" t="s">
        <v>151</v>
      </c>
      <c r="C144" s="27">
        <v>250000</v>
      </c>
      <c r="D144" s="7"/>
      <c r="E144" s="7"/>
      <c r="F144" s="7"/>
    </row>
    <row r="145" spans="1:6" s="9" customFormat="1" x14ac:dyDescent="0.25">
      <c r="A145" s="80"/>
      <c r="B145" s="60" t="s">
        <v>152</v>
      </c>
      <c r="C145" s="27">
        <v>7500</v>
      </c>
      <c r="D145" s="7"/>
      <c r="E145" s="7"/>
      <c r="F145" s="7"/>
    </row>
    <row r="146" spans="1:6" s="9" customFormat="1" x14ac:dyDescent="0.25">
      <c r="A146" s="80"/>
      <c r="B146" s="60" t="s">
        <v>145</v>
      </c>
      <c r="C146" s="28">
        <f>C138+C139-C136</f>
        <v>-298204.57198000001</v>
      </c>
      <c r="D146" s="8"/>
      <c r="E146" s="8"/>
      <c r="F146" s="8"/>
    </row>
    <row r="147" spans="1:6" s="9" customFormat="1" ht="16.5" thickBot="1" x14ac:dyDescent="0.3">
      <c r="A147" s="81"/>
      <c r="B147" s="61" t="s">
        <v>144</v>
      </c>
      <c r="C147" s="29">
        <f>C146+C5</f>
        <v>-50757.120279999799</v>
      </c>
      <c r="D147" s="8"/>
      <c r="E147" s="8"/>
      <c r="F147" s="8"/>
    </row>
    <row r="148" spans="1:6" s="10" customFormat="1" x14ac:dyDescent="0.25"/>
    <row r="149" spans="1:6" s="10" customFormat="1" x14ac:dyDescent="0.25"/>
    <row r="150" spans="1:6" s="10" customFormat="1" x14ac:dyDescent="0.25"/>
    <row r="151" spans="1:6" s="10" customFormat="1" x14ac:dyDescent="0.25"/>
    <row r="152" spans="1:6" s="10" customFormat="1" x14ac:dyDescent="0.25"/>
    <row r="153" spans="1:6" s="10" customFormat="1" x14ac:dyDescent="0.25"/>
    <row r="154" spans="1:6" s="10" customFormat="1" x14ac:dyDescent="0.25"/>
    <row r="155" spans="1:6" s="10" customFormat="1" x14ac:dyDescent="0.25"/>
    <row r="156" spans="1:6" s="10" customFormat="1" x14ac:dyDescent="0.25"/>
    <row r="157" spans="1:6" s="10" customFormat="1" x14ac:dyDescent="0.25"/>
    <row r="158" spans="1:6" s="10" customFormat="1" x14ac:dyDescent="0.25"/>
  </sheetData>
  <mergeCells count="3">
    <mergeCell ref="A3:B3"/>
    <mergeCell ref="A1:B1"/>
    <mergeCell ref="A2:B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2025-02-03T06:45:45Z</dcterms:created>
  <dcterms:modified xsi:type="dcterms:W3CDTF">2025-03-17T03:34:24Z</dcterms:modified>
</cp:coreProperties>
</file>