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4 2024\Набережн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40" i="1" l="1"/>
  <c r="C83" i="1"/>
  <c r="C72" i="1"/>
  <c r="C64" i="1"/>
  <c r="C56" i="1"/>
  <c r="C45" i="1"/>
  <c r="C37" i="1"/>
  <c r="C143" i="1" s="1"/>
  <c r="C148" i="1" s="1"/>
  <c r="C149" i="1" s="1"/>
  <c r="C29" i="1"/>
  <c r="C13" i="1"/>
</calcChain>
</file>

<file path=xl/sharedStrings.xml><?xml version="1.0" encoding="utf-8"?>
<sst xmlns="http://schemas.openxmlformats.org/spreadsheetml/2006/main" count="184" uniqueCount="163">
  <si>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</si>
  <si>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</si>
  <si>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2-х этажей</t>
  </si>
  <si>
    <t>Мытье лестничных площадок и маршей  выше 2-го эт.</t>
  </si>
  <si>
    <t xml:space="preserve">Генеральная уборка лестничных клеток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</si>
  <si>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</si>
  <si>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</si>
  <si>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</si>
  <si>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</si>
  <si>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</si>
  <si>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</si>
  <si>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</si>
  <si>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и козырьков снега и наледи (сбивание сосулей) </t>
  </si>
  <si>
    <t>3</t>
  </si>
  <si>
    <t>Техническое содержание лифта</t>
  </si>
  <si>
    <t>4</t>
  </si>
  <si>
    <t xml:space="preserve"> Содержание мусоропровода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</si>
  <si>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</si>
  <si>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</si>
  <si>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</si>
  <si>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</si>
  <si>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</si>
  <si>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</si>
  <si>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5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</si>
  <si>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</si>
  <si>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</si>
  <si>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</si>
  <si>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</si>
  <si>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</si>
  <si>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территории после кошения</t>
  </si>
  <si>
    <t>Сгребание травы после кошения</t>
  </si>
  <si>
    <t>6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</si>
  <si>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</si>
  <si>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</si>
  <si>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</si>
  <si>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</si>
  <si>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</si>
  <si>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</si>
  <si>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</si>
  <si>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7</t>
  </si>
  <si>
    <t>Кошение газонов</t>
  </si>
  <si>
    <t>8</t>
  </si>
  <si>
    <t>Очистка урн</t>
  </si>
  <si>
    <t>9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</si>
  <si>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</si>
  <si>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</si>
  <si>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</si>
  <si>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</si>
  <si>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</si>
  <si>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</si>
  <si>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</si>
  <si>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10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</si>
  <si>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</si>
  <si>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</si>
  <si>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</si>
  <si>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</si>
  <si>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</si>
  <si>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</si>
  <si>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внутриквартального </t>
  </si>
  <si>
    <t>11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</si>
  <si>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</si>
  <si>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</si>
  <si>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</si>
  <si>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</si>
  <si>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</si>
  <si>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 (лежака)</t>
  </si>
  <si>
    <t xml:space="preserve">Ершение кухонных (канализационных) стояков </t>
  </si>
  <si>
    <t>12</t>
  </si>
  <si>
    <t>Аварийное обслуживание внутридомового инжен. сантехнич. и эл. технического оборудования</t>
  </si>
  <si>
    <t>13</t>
  </si>
  <si>
    <t>Диспетчерское обслуживание</t>
  </si>
  <si>
    <t>14</t>
  </si>
  <si>
    <t>Дератизация подвала</t>
  </si>
  <si>
    <t>15</t>
  </si>
  <si>
    <t>Дезинсекция подвала</t>
  </si>
  <si>
    <t>16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</si>
  <si>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</si>
  <si>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</si>
  <si>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</si>
  <si>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</si>
  <si>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</si>
  <si>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</si>
  <si>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17</t>
  </si>
  <si>
    <t xml:space="preserve"> Текущий ремонт (непредвиденные работы)</t>
  </si>
  <si>
    <t>Текущий ремонт электрооборудования</t>
  </si>
  <si>
    <t xml:space="preserve">замена светильника  СА-18 в МОП </t>
  </si>
  <si>
    <t>очистка корпуса ВРУ, ЩУРС от пыли и грязи</t>
  </si>
  <si>
    <t>ревизия и восстановление целостности изоляции электропроводки контактных соединений электрооборудования</t>
  </si>
  <si>
    <t>замена автоматического выключателя кв.58</t>
  </si>
  <si>
    <t>замена участка стояка ХВС с отключением и сбросом стояка (кв.24)</t>
  </si>
  <si>
    <t>труба ВГП Ду 32мм</t>
  </si>
  <si>
    <t>замена сбросного вентиля на стояке ХВС Ду 15мм (подвал, стояк кв.24)</t>
  </si>
  <si>
    <t>замена сбросного вентиля на стояке ХВС Ду 15мм (подвал, стояк кв.34)</t>
  </si>
  <si>
    <t>замена участка стояка ХВС с отключением и сбросом стояка и прохождением перекрытия (кв.34)</t>
  </si>
  <si>
    <t>труба ВГП Ду 25мм</t>
  </si>
  <si>
    <t>замена сбросного вентиля на стояке Ду 15мм</t>
  </si>
  <si>
    <t>устранение межэтажного засора канализационного стояка Ду 100 мм (по стояку кв.41)</t>
  </si>
  <si>
    <t>устранение засора канализационного лежака Ду 100 мм (подвал)</t>
  </si>
  <si>
    <t>Текущий ремонт систем ВиК</t>
  </si>
  <si>
    <t>замена участка стояка ХВС со сборкой и вентилем (подвал стояк квартиры №62):</t>
  </si>
  <si>
    <t>а</t>
  </si>
  <si>
    <t>смена участка трубы ВГП Ду 32мм</t>
  </si>
  <si>
    <t>б</t>
  </si>
  <si>
    <t>смена крана шарового Ду 32 мм</t>
  </si>
  <si>
    <t>в</t>
  </si>
  <si>
    <t>смена сгона Ду 32 мм</t>
  </si>
  <si>
    <t>г</t>
  </si>
  <si>
    <t>смена муфты Ду 32 мм</t>
  </si>
  <si>
    <t>д</t>
  </si>
  <si>
    <t>смена контргайки Ду 32 мм</t>
  </si>
  <si>
    <t>е</t>
  </si>
  <si>
    <t>смена резьбы Ду 32 мм</t>
  </si>
  <si>
    <t>ж</t>
  </si>
  <si>
    <t>смена резьбы Ду 15 мм</t>
  </si>
  <si>
    <t>замена участка канализационного стояка Ду 50 мм (подвал, стояк кв.№10):</t>
  </si>
  <si>
    <t>смена участка канализационной трубы Ду 50 мм</t>
  </si>
  <si>
    <t>смена переходной манжеты 50*73</t>
  </si>
  <si>
    <t>смена канализационного отвода Ду 50*45</t>
  </si>
  <si>
    <t>установка канализационного перехода на чугун Ду 50*75+манжета</t>
  </si>
  <si>
    <t>устранение свища на стояке ХВС (кв.№29)</t>
  </si>
  <si>
    <t>замена участка канализационного стояка Ду 50 мм с прохождением перекрытия (кв.№11,18):</t>
  </si>
  <si>
    <t>установка переходной манжеты 50*73</t>
  </si>
  <si>
    <t>устройство канализационного перехода на чугун Ду 50*75+манжета</t>
  </si>
  <si>
    <t>смена компенсационного патрубка Ду 50 мм</t>
  </si>
  <si>
    <t>смена канализационного тройника 50*50*87</t>
  </si>
  <si>
    <t>устранение засора канализационного стояка Ду 50 мм (кв.332,39,45)</t>
  </si>
  <si>
    <t>установка хомута  на стояке ХВС (кв.№47)</t>
  </si>
  <si>
    <t>замена участка стояка ХВС с отключением, сбросом стояка и прохождением перекрытия (кв. 40,47)</t>
  </si>
  <si>
    <t>труба ВГП Ду 25 мм</t>
  </si>
  <si>
    <t xml:space="preserve">отвод длинный Ду 25мм </t>
  </si>
  <si>
    <t xml:space="preserve">переход стальной 38*25 </t>
  </si>
  <si>
    <t>устранение свища на стояке ХВС (кв42) хомутом</t>
  </si>
  <si>
    <t>замена дроссельной шайбы в системе отопления (ИТП)</t>
  </si>
  <si>
    <t>Текущий ремонт систем конструктивных элементов</t>
  </si>
  <si>
    <t xml:space="preserve">осмотр продухов по периметру дома, повторное утепление и закрытие продухов </t>
  </si>
  <si>
    <t>проверка работы вентиляции в ванной (работает в обратную сторону) кв.27</t>
  </si>
  <si>
    <t>осмотр вентканалов, прочистка вентканалов " торпедой" по стояку кв.27 (чердак)1,2,3 канал</t>
  </si>
  <si>
    <t>открытие продухов (07.05.2024)</t>
  </si>
  <si>
    <t>осмотр чердака на наличие течей с кровли (09.07.2024)</t>
  </si>
  <si>
    <t>осмотр кровли на наличие дефектов (имеются трещины ковра, нарушено примыкание к венткоробу) - 09.07.2024</t>
  </si>
  <si>
    <t>ершение канализационного стояка Ду 50 мм (ст.кв.№32)</t>
  </si>
  <si>
    <t>закрытие продухов (подвал)</t>
  </si>
  <si>
    <t>18</t>
  </si>
  <si>
    <t>Содержание антенн и запирающих устройств</t>
  </si>
  <si>
    <t>19</t>
  </si>
  <si>
    <t>Управление многоквартирным домом</t>
  </si>
  <si>
    <t>Сумма затрат по дому в год</t>
  </si>
  <si>
    <t>Текущий ремонт</t>
  </si>
  <si>
    <t>Сумма затрат по дому в год с ремонтом</t>
  </si>
  <si>
    <t>по управлению и обслуживанию</t>
  </si>
  <si>
    <t>МКД по ул.Набережная 10а</t>
  </si>
  <si>
    <t xml:space="preserve">   1. Содержание помещений общего пользования</t>
  </si>
  <si>
    <t xml:space="preserve">Отчет за 2024 г. </t>
  </si>
  <si>
    <t>Результат на 01.01.2024г.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</si>
  <si>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</si>
  <si>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</si>
  <si>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</si>
  <si>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</si>
  <si>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>Очистка и дезинфекция клапанов</t>
  </si>
  <si>
    <t>3.1</t>
  </si>
  <si>
    <t>ПТО лифтов</t>
  </si>
  <si>
    <t>Разработка документации на систему пожарной сигнализации</t>
  </si>
  <si>
    <t>Испытание металических эвакуационных лестниц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</si>
</sst>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1" xfId="0" applyFont="1" applyBorder="1"/>
    <xf numFmtId="0" fontId="5" fillId="0" borderId="0" xfId="0" applyFont="1"/>
    <xf numFmtId="0" fontId="4" fillId="0" borderId="2" xfId="0" applyFont="1" applyBorder="1" applyAlignment="1">
      <alignment wrapText="1"/>
    </xf>
    <xf numFmtId="16" fontId="4" fillId="0" borderId="3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2" fontId="2" fillId="0" borderId="5" xfId="0" applyNumberFormat="1" applyFont="1" applyFill="1" applyBorder="1" applyAlignment="1">
      <alignment horizontal="right" wrapText="1"/>
    </xf>
    <xf numFmtId="49" fontId="4" fillId="0" borderId="6" xfId="0" applyNumberFormat="1" applyFont="1" applyBorder="1" applyAlignment="1"/>
    <xf numFmtId="0" fontId="2" fillId="0" borderId="1" xfId="0" applyFont="1" applyBorder="1" applyAlignment="1">
      <alignment wrapText="1"/>
    </xf>
    <xf numFmtId="49" fontId="4" fillId="0" borderId="3" xfId="0" applyNumberFormat="1" applyFont="1" applyBorder="1" applyAlignment="1"/>
    <xf numFmtId="49" fontId="4" fillId="0" borderId="7" xfId="0" applyNumberFormat="1" applyFont="1" applyBorder="1" applyAlignment="1"/>
    <xf numFmtId="0" fontId="2" fillId="0" borderId="8" xfId="0" applyFont="1" applyBorder="1"/>
    <xf numFmtId="2" fontId="4" fillId="0" borderId="9" xfId="0" applyNumberFormat="1" applyFont="1" applyFill="1" applyBorder="1"/>
    <xf numFmtId="49" fontId="4" fillId="0" borderId="10" xfId="0" applyNumberFormat="1" applyFont="1" applyBorder="1" applyAlignment="1">
      <alignment horizontal="center"/>
    </xf>
    <xf numFmtId="0" fontId="4" fillId="0" borderId="2" xfId="0" applyFont="1" applyBorder="1" applyAlignment="1"/>
    <xf numFmtId="0" fontId="2" fillId="0" borderId="11" xfId="0" applyFont="1" applyFill="1" applyBorder="1" applyAlignment="1"/>
    <xf numFmtId="0" fontId="2" fillId="0" borderId="8" xfId="0" applyFont="1" applyBorder="1" applyAlignment="1">
      <alignment wrapText="1"/>
    </xf>
    <xf numFmtId="2" fontId="2" fillId="0" borderId="9" xfId="0" applyNumberFormat="1" applyFont="1" applyFill="1" applyBorder="1"/>
    <xf numFmtId="49" fontId="4" fillId="0" borderId="12" xfId="0" applyNumberFormat="1" applyFont="1" applyBorder="1" applyAlignment="1"/>
    <xf numFmtId="0" fontId="4" fillId="0" borderId="13" xfId="0" applyFont="1" applyBorder="1"/>
    <xf numFmtId="2" fontId="4" fillId="0" borderId="14" xfId="0" applyNumberFormat="1" applyFont="1" applyFill="1" applyBorder="1"/>
    <xf numFmtId="49" fontId="4" fillId="0" borderId="15" xfId="0" applyNumberFormat="1" applyFont="1" applyBorder="1" applyAlignment="1">
      <alignment horizontal="center"/>
    </xf>
    <xf numFmtId="0" fontId="4" fillId="0" borderId="11" xfId="0" applyFont="1" applyFill="1" applyBorder="1" applyAlignment="1"/>
    <xf numFmtId="0" fontId="2" fillId="0" borderId="4" xfId="0" applyFont="1" applyBorder="1" applyAlignment="1"/>
    <xf numFmtId="0" fontId="2" fillId="0" borderId="1" xfId="0" applyFont="1" applyBorder="1" applyAlignment="1"/>
    <xf numFmtId="49" fontId="4" fillId="0" borderId="16" xfId="0" applyNumberFormat="1" applyFont="1" applyBorder="1" applyAlignment="1"/>
    <xf numFmtId="0" fontId="2" fillId="0" borderId="8" xfId="0" applyFont="1" applyBorder="1" applyAlignment="1"/>
    <xf numFmtId="2" fontId="4" fillId="0" borderId="9" xfId="0" applyNumberFormat="1" applyFont="1" applyFill="1" applyBorder="1" applyAlignment="1"/>
    <xf numFmtId="2" fontId="2" fillId="0" borderId="17" xfId="0" applyNumberFormat="1" applyFont="1" applyFill="1" applyBorder="1" applyAlignment="1">
      <alignment horizontal="right" wrapText="1"/>
    </xf>
    <xf numFmtId="2" fontId="4" fillId="0" borderId="18" xfId="0" applyNumberFormat="1" applyFont="1" applyFill="1" applyBorder="1"/>
    <xf numFmtId="49" fontId="4" fillId="0" borderId="3" xfId="0" applyNumberFormat="1" applyFont="1" applyBorder="1" applyAlignment="1">
      <alignment horizontal="center"/>
    </xf>
    <xf numFmtId="0" fontId="2" fillId="0" borderId="4" xfId="0" applyFont="1" applyBorder="1"/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0" fontId="2" fillId="0" borderId="20" xfId="0" applyFont="1" applyBorder="1" applyAlignment="1">
      <alignment wrapText="1"/>
    </xf>
    <xf numFmtId="49" fontId="4" fillId="0" borderId="21" xfId="0" applyNumberFormat="1" applyFont="1" applyBorder="1" applyAlignment="1">
      <alignment horizontal="center"/>
    </xf>
    <xf numFmtId="0" fontId="2" fillId="0" borderId="22" xfId="0" applyFont="1" applyBorder="1"/>
    <xf numFmtId="0" fontId="4" fillId="0" borderId="13" xfId="0" applyFont="1" applyBorder="1" applyAlignment="1">
      <alignment wrapText="1"/>
    </xf>
    <xf numFmtId="49" fontId="4" fillId="0" borderId="16" xfId="0" applyNumberFormat="1" applyFont="1" applyBorder="1" applyAlignment="1">
      <alignment horizontal="center"/>
    </xf>
    <xf numFmtId="0" fontId="4" fillId="0" borderId="23" xfId="0" applyFont="1" applyBorder="1"/>
    <xf numFmtId="2" fontId="2" fillId="0" borderId="24" xfId="0" applyNumberFormat="1" applyFont="1" applyFill="1" applyBorder="1" applyAlignment="1">
      <alignment horizontal="right" wrapText="1"/>
    </xf>
    <xf numFmtId="49" fontId="4" fillId="0" borderId="25" xfId="0" applyNumberFormat="1" applyFont="1" applyBorder="1" applyAlignment="1">
      <alignment horizontal="center"/>
    </xf>
    <xf numFmtId="0" fontId="4" fillId="0" borderId="26" xfId="0" applyFont="1" applyBorder="1"/>
    <xf numFmtId="49" fontId="4" fillId="0" borderId="27" xfId="0" applyNumberFormat="1" applyFont="1" applyBorder="1" applyAlignment="1">
      <alignment horizontal="center"/>
    </xf>
    <xf numFmtId="0" fontId="4" fillId="0" borderId="28" xfId="0" applyFont="1" applyBorder="1" applyAlignment="1"/>
    <xf numFmtId="0" fontId="4" fillId="0" borderId="29" xfId="0" applyFont="1" applyFill="1" applyBorder="1" applyAlignment="1"/>
    <xf numFmtId="0" fontId="2" fillId="0" borderId="20" xfId="0" applyFont="1" applyBorder="1"/>
    <xf numFmtId="0" fontId="4" fillId="0" borderId="4" xfId="0" applyFont="1" applyBorder="1" applyAlignment="1">
      <alignment wrapText="1"/>
    </xf>
    <xf numFmtId="0" fontId="4" fillId="0" borderId="1" xfId="0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0" fontId="2" fillId="0" borderId="22" xfId="0" applyFont="1" applyBorder="1" applyAlignment="1"/>
    <xf numFmtId="2" fontId="4" fillId="0" borderId="18" xfId="0" applyNumberFormat="1" applyFont="1" applyFill="1" applyBorder="1" applyAlignment="1"/>
    <xf numFmtId="0" fontId="2" fillId="0" borderId="13" xfId="0" applyFont="1" applyBorder="1" applyAlignment="1"/>
    <xf numFmtId="0" fontId="4" fillId="0" borderId="26" xfId="0" applyFont="1" applyBorder="1" applyAlignment="1"/>
    <xf numFmtId="49" fontId="4" fillId="0" borderId="19" xfId="0" applyNumberFormat="1" applyFont="1" applyBorder="1" applyAlignment="1"/>
    <xf numFmtId="0" fontId="4" fillId="0" borderId="20" xfId="0" applyFont="1" applyBorder="1"/>
    <xf numFmtId="164" fontId="4" fillId="0" borderId="14" xfId="2" applyNumberFormat="1" applyFont="1" applyFill="1" applyBorder="1"/>
    <xf numFmtId="0" fontId="4" fillId="0" borderId="8" xfId="0" applyFont="1" applyBorder="1"/>
    <xf numFmtId="2" fontId="4" fillId="0" borderId="14" xfId="0" applyNumberFormat="1" applyFont="1" applyFill="1" applyBorder="1" applyAlignment="1">
      <alignment horizontal="right" wrapText="1"/>
    </xf>
    <xf numFmtId="2" fontId="4" fillId="0" borderId="5" xfId="0" applyNumberFormat="1" applyFont="1" applyFill="1" applyBorder="1" applyAlignment="1">
      <alignment horizontal="right" wrapText="1"/>
    </xf>
    <xf numFmtId="2" fontId="4" fillId="0" borderId="24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wrapText="1"/>
    </xf>
    <xf numFmtId="2" fontId="2" fillId="0" borderId="0" xfId="1" applyNumberFormat="1" applyFont="1"/>
    <xf numFmtId="0" fontId="2" fillId="0" borderId="0" xfId="0" applyFont="1" applyBorder="1" applyAlignment="1">
      <alignment vertical="center"/>
    </xf>
    <xf numFmtId="0" fontId="2" fillId="0" borderId="0" xfId="1" applyFont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/>
    <xf numFmtId="0" fontId="8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/>
    <xf numFmtId="43" fontId="4" fillId="0" borderId="1" xfId="2" applyFont="1" applyFill="1" applyBorder="1" applyAlignment="1">
      <alignment horizontal="right" vertical="center" wrapText="1"/>
    </xf>
    <xf numFmtId="43" fontId="4" fillId="0" borderId="1" xfId="2" applyFont="1" applyFill="1" applyBorder="1" applyAlignment="1">
      <alignment horizontal="right" wrapText="1"/>
    </xf>
    <xf numFmtId="43" fontId="4" fillId="0" borderId="1" xfId="2" applyFont="1" applyBorder="1" applyAlignment="1">
      <alignment horizontal="right" wrapText="1"/>
    </xf>
    <xf numFmtId="2" fontId="4" fillId="0" borderId="1" xfId="2" applyNumberFormat="1" applyFont="1" applyBorder="1" applyAlignment="1">
      <alignment horizontal="right" wrapText="1"/>
    </xf>
    <xf numFmtId="0" fontId="4" fillId="0" borderId="2" xfId="0" applyFont="1" applyBorder="1"/>
    <xf numFmtId="2" fontId="2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left" vertical="center"/>
    </xf>
    <xf numFmtId="0" fontId="4" fillId="0" borderId="0" xfId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abSelected="1" topLeftCell="A133" workbookViewId="0">
      <selection activeCell="C149" sqref="C149"/>
    </sheetView>
  </sheetViews>
  <sheetFormatPr defaultColWidth="7.28515625" defaultRowHeight="15.75" x14ac:dyDescent="0.25"/>
  <cols>
    <col min="1" max="1" width="5.5703125" style="2" customWidth="1"/>
    <col min="2" max="2" width="76.7109375" style="2" customWidth="1"/>
    <col min="3" max="3" width="14.140625" style="2" customWidth="1"/>
    <col min="4" max="198" width="10.7109375" style="2" customWidth="1"/>
    <col min="199" max="199" width="4" style="2" customWidth="1"/>
    <col min="200" max="200" width="34.42578125" style="2" customWidth="1"/>
    <col min="201" max="201" width="7.42578125" style="2" customWidth="1"/>
    <col min="202" max="202" width="6.85546875" style="2" customWidth="1"/>
    <col min="203" max="203" width="7.140625" style="2" customWidth="1"/>
    <col min="204" max="204" width="5.85546875" style="2" customWidth="1"/>
    <col min="205" max="205" width="6.7109375" style="2" customWidth="1"/>
    <col min="206" max="255" width="10.7109375" style="2" customWidth="1"/>
    <col min="256" max="16384" width="7.28515625" style="2"/>
  </cols>
  <sheetData>
    <row r="1" spans="1:3" s="63" customFormat="1" x14ac:dyDescent="0.25">
      <c r="A1" s="93" t="s">
        <v>152</v>
      </c>
      <c r="B1" s="93"/>
      <c r="C1" s="62"/>
    </row>
    <row r="2" spans="1:3" s="63" customFormat="1" x14ac:dyDescent="0.25">
      <c r="A2" s="93" t="s">
        <v>149</v>
      </c>
      <c r="B2" s="93"/>
      <c r="C2" s="62"/>
    </row>
    <row r="3" spans="1:3" s="63" customFormat="1" x14ac:dyDescent="0.25">
      <c r="A3" s="93" t="s">
        <v>150</v>
      </c>
      <c r="B3" s="93"/>
      <c r="C3" s="62"/>
    </row>
    <row r="4" spans="1:3" s="63" customFormat="1" x14ac:dyDescent="0.25">
      <c r="A4" s="64"/>
      <c r="B4" s="64"/>
      <c r="C4" s="62"/>
    </row>
    <row r="5" spans="1:3" s="63" customFormat="1" x14ac:dyDescent="0.25">
      <c r="A5" s="65"/>
      <c r="B5" s="66" t="s">
        <v>153</v>
      </c>
      <c r="C5" s="67">
        <v>98774.119480000169</v>
      </c>
    </row>
    <row r="6" spans="1:3" s="71" customFormat="1" x14ac:dyDescent="0.25">
      <c r="A6" s="68"/>
      <c r="B6" s="69" t="s">
        <v>151</v>
      </c>
      <c r="C6" s="70"/>
    </row>
    <row r="7" spans="1:3" x14ac:dyDescent="0.25">
      <c r="A7" s="4"/>
      <c r="B7" s="5" t="s">
        <v>0</v>
      </c>
      <c r="C7" s="6">
        <v>31616.832000000002</v>
      </c>
    </row>
    <row r="8" spans="1:3" ht="17.25" customHeight="1" x14ac:dyDescent="0.25">
      <c r="A8" s="7"/>
      <c r="B8" s="8" t="s">
        <v>1</v>
      </c>
      <c r="C8" s="6">
        <v>54566.784000000014</v>
      </c>
    </row>
    <row r="9" spans="1:3" x14ac:dyDescent="0.25">
      <c r="A9" s="7"/>
      <c r="B9" s="8" t="s">
        <v>2</v>
      </c>
      <c r="C9" s="6">
        <v>20026.368000000002</v>
      </c>
    </row>
    <row r="10" spans="1:3" x14ac:dyDescent="0.25">
      <c r="A10" s="7"/>
      <c r="B10" s="8" t="s">
        <v>3</v>
      </c>
      <c r="C10" s="6">
        <v>63787.559999999976</v>
      </c>
    </row>
    <row r="11" spans="1:3" ht="18" customHeight="1" x14ac:dyDescent="0.25">
      <c r="A11" s="9"/>
      <c r="B11" s="5" t="s">
        <v>4</v>
      </c>
      <c r="C11" s="6">
        <v>7781.2083999999995</v>
      </c>
    </row>
    <row r="12" spans="1:3" x14ac:dyDescent="0.25">
      <c r="A12" s="7"/>
      <c r="B12" s="1" t="s">
        <v>5</v>
      </c>
      <c r="C12" s="6">
        <v>607.70600000000002</v>
      </c>
    </row>
    <row r="13" spans="1:3" ht="16.5" thickBot="1" x14ac:dyDescent="0.3">
      <c r="A13" s="10"/>
      <c r="B13" s="11" t="s">
        <v>6</v>
      </c>
      <c r="C13" s="12">
        <f>SUM(C7:C12)</f>
        <v>178386.4584</v>
      </c>
    </row>
    <row r="14" spans="1:3" ht="16.5" thickBot="1" x14ac:dyDescent="0.3">
      <c r="A14" s="13" t="s">
        <v>7</v>
      </c>
      <c r="B14" s="14" t="s">
        <v>8</v>
      </c>
      <c r="C14" s="15"/>
    </row>
    <row r="15" spans="1:3" ht="17.25" customHeight="1" x14ac:dyDescent="0.25">
      <c r="A15" s="9"/>
      <c r="B15" s="5" t="s">
        <v>9</v>
      </c>
      <c r="C15" s="6">
        <v>0</v>
      </c>
    </row>
    <row r="16" spans="1:3" ht="14.25" customHeight="1" x14ac:dyDescent="0.25">
      <c r="A16" s="7"/>
      <c r="B16" s="8" t="s">
        <v>10</v>
      </c>
      <c r="C16" s="6">
        <v>0</v>
      </c>
    </row>
    <row r="17" spans="1:3" ht="15.75" customHeight="1" x14ac:dyDescent="0.25">
      <c r="A17" s="10"/>
      <c r="B17" s="16" t="s">
        <v>11</v>
      </c>
      <c r="C17" s="6">
        <v>0</v>
      </c>
    </row>
    <row r="18" spans="1:3" x14ac:dyDescent="0.25">
      <c r="A18" s="10"/>
      <c r="B18" s="11" t="s">
        <v>12</v>
      </c>
      <c r="C18" s="17">
        <v>0</v>
      </c>
    </row>
    <row r="19" spans="1:3" ht="16.5" thickBot="1" x14ac:dyDescent="0.3">
      <c r="A19" s="18"/>
      <c r="B19" s="11" t="s">
        <v>6</v>
      </c>
      <c r="C19" s="12">
        <v>0</v>
      </c>
    </row>
    <row r="20" spans="1:3" ht="16.5" thickBot="1" x14ac:dyDescent="0.3">
      <c r="A20" s="13" t="s">
        <v>13</v>
      </c>
      <c r="B20" s="19" t="s">
        <v>14</v>
      </c>
      <c r="C20" s="20">
        <v>68400</v>
      </c>
    </row>
    <row r="21" spans="1:3" ht="16.5" thickBot="1" x14ac:dyDescent="0.3">
      <c r="A21" s="13" t="s">
        <v>159</v>
      </c>
      <c r="B21" s="90" t="s">
        <v>160</v>
      </c>
      <c r="C21" s="20">
        <v>4950</v>
      </c>
    </row>
    <row r="22" spans="1:3" ht="16.5" thickBot="1" x14ac:dyDescent="0.3">
      <c r="A22" s="21" t="s">
        <v>15</v>
      </c>
      <c r="B22" s="14" t="s">
        <v>16</v>
      </c>
      <c r="C22" s="22"/>
    </row>
    <row r="23" spans="1:3" x14ac:dyDescent="0.25">
      <c r="A23" s="9"/>
      <c r="B23" s="23" t="s">
        <v>158</v>
      </c>
      <c r="C23" s="6">
        <v>4996.7999999999993</v>
      </c>
    </row>
    <row r="24" spans="1:3" x14ac:dyDescent="0.25">
      <c r="A24" s="9"/>
      <c r="B24" s="24" t="s">
        <v>17</v>
      </c>
      <c r="C24" s="6">
        <v>5351.5020000000013</v>
      </c>
    </row>
    <row r="25" spans="1:3" x14ac:dyDescent="0.25">
      <c r="A25" s="9"/>
      <c r="B25" s="24" t="s">
        <v>18</v>
      </c>
      <c r="C25" s="6">
        <v>14227.080000000002</v>
      </c>
    </row>
    <row r="26" spans="1:3" x14ac:dyDescent="0.25">
      <c r="A26" s="9"/>
      <c r="B26" s="24" t="s">
        <v>19</v>
      </c>
      <c r="C26" s="6">
        <v>0</v>
      </c>
    </row>
    <row r="27" spans="1:3" x14ac:dyDescent="0.25">
      <c r="A27" s="9"/>
      <c r="B27" s="24" t="s">
        <v>20</v>
      </c>
      <c r="C27" s="6">
        <v>0</v>
      </c>
    </row>
    <row r="28" spans="1:3" x14ac:dyDescent="0.25">
      <c r="A28" s="25"/>
      <c r="B28" s="26" t="s">
        <v>21</v>
      </c>
      <c r="C28" s="6">
        <v>444.45</v>
      </c>
    </row>
    <row r="29" spans="1:3" ht="16.5" thickBot="1" x14ac:dyDescent="0.3">
      <c r="A29" s="10"/>
      <c r="B29" s="26" t="s">
        <v>22</v>
      </c>
      <c r="C29" s="27">
        <f>SUM(C23:C28)</f>
        <v>25019.832000000002</v>
      </c>
    </row>
    <row r="30" spans="1:3" ht="16.5" thickBot="1" x14ac:dyDescent="0.3">
      <c r="A30" s="21" t="s">
        <v>23</v>
      </c>
      <c r="B30" s="14" t="s">
        <v>24</v>
      </c>
      <c r="C30" s="22"/>
    </row>
    <row r="31" spans="1:3" ht="31.5" customHeight="1" x14ac:dyDescent="0.25">
      <c r="A31" s="9"/>
      <c r="B31" s="5" t="s">
        <v>25</v>
      </c>
      <c r="C31" s="28">
        <v>4032.4799999999996</v>
      </c>
    </row>
    <row r="32" spans="1:3" ht="25.5" customHeight="1" x14ac:dyDescent="0.25">
      <c r="A32" s="7"/>
      <c r="B32" s="8" t="s">
        <v>26</v>
      </c>
      <c r="C32" s="6">
        <v>0</v>
      </c>
    </row>
    <row r="33" spans="1:3" ht="28.5" customHeight="1" x14ac:dyDescent="0.25">
      <c r="A33" s="7"/>
      <c r="B33" s="8" t="s">
        <v>27</v>
      </c>
      <c r="C33" s="6">
        <v>0</v>
      </c>
    </row>
    <row r="34" spans="1:3" x14ac:dyDescent="0.25">
      <c r="A34" s="7"/>
      <c r="B34" s="1" t="s">
        <v>28</v>
      </c>
      <c r="C34" s="6">
        <v>0</v>
      </c>
    </row>
    <row r="35" spans="1:3" x14ac:dyDescent="0.25">
      <c r="A35" s="10"/>
      <c r="B35" s="11" t="s">
        <v>29</v>
      </c>
      <c r="C35" s="6">
        <v>111.35199999999999</v>
      </c>
    </row>
    <row r="36" spans="1:3" x14ac:dyDescent="0.25">
      <c r="A36" s="10"/>
      <c r="B36" s="11" t="s">
        <v>30</v>
      </c>
      <c r="C36" s="6">
        <v>1071.8519999999999</v>
      </c>
    </row>
    <row r="37" spans="1:3" ht="16.5" thickBot="1" x14ac:dyDescent="0.3">
      <c r="A37" s="10"/>
      <c r="B37" s="11" t="s">
        <v>6</v>
      </c>
      <c r="C37" s="29">
        <f>SUM(C31:C36)</f>
        <v>5215.6839999999993</v>
      </c>
    </row>
    <row r="38" spans="1:3" ht="16.5" thickBot="1" x14ac:dyDescent="0.3">
      <c r="A38" s="21" t="s">
        <v>31</v>
      </c>
      <c r="B38" s="14" t="s">
        <v>32</v>
      </c>
      <c r="C38" s="22"/>
    </row>
    <row r="39" spans="1:3" x14ac:dyDescent="0.25">
      <c r="A39" s="30"/>
      <c r="B39" s="31" t="s">
        <v>33</v>
      </c>
      <c r="C39" s="6">
        <v>0</v>
      </c>
    </row>
    <row r="40" spans="1:3" ht="32.25" customHeight="1" x14ac:dyDescent="0.25">
      <c r="A40" s="32"/>
      <c r="B40" s="8" t="s">
        <v>34</v>
      </c>
      <c r="C40" s="6">
        <v>18829.86</v>
      </c>
    </row>
    <row r="41" spans="1:3" ht="38.25" customHeight="1" x14ac:dyDescent="0.25">
      <c r="A41" s="32"/>
      <c r="B41" s="8" t="s">
        <v>35</v>
      </c>
      <c r="C41" s="6">
        <v>6255.6479999999992</v>
      </c>
    </row>
    <row r="42" spans="1:3" ht="33.75" customHeight="1" x14ac:dyDescent="0.25">
      <c r="A42" s="32"/>
      <c r="B42" s="8" t="s">
        <v>36</v>
      </c>
      <c r="C42" s="6">
        <v>5745.78</v>
      </c>
    </row>
    <row r="43" spans="1:3" ht="36.75" customHeight="1" x14ac:dyDescent="0.25">
      <c r="A43" s="32"/>
      <c r="B43" s="8" t="s">
        <v>37</v>
      </c>
      <c r="C43" s="6">
        <v>486</v>
      </c>
    </row>
    <row r="44" spans="1:3" ht="35.25" customHeight="1" x14ac:dyDescent="0.25">
      <c r="A44" s="32"/>
      <c r="B44" s="8" t="s">
        <v>38</v>
      </c>
      <c r="C44" s="6">
        <v>3926.6639999999998</v>
      </c>
    </row>
    <row r="45" spans="1:3" ht="16.5" thickBot="1" x14ac:dyDescent="0.3">
      <c r="A45" s="33"/>
      <c r="B45" s="16" t="s">
        <v>6</v>
      </c>
      <c r="C45" s="12">
        <f>SUM(C39:C44)</f>
        <v>35243.951999999997</v>
      </c>
    </row>
    <row r="46" spans="1:3" ht="16.5" thickBot="1" x14ac:dyDescent="0.3">
      <c r="A46" s="21" t="s">
        <v>39</v>
      </c>
      <c r="B46" s="19" t="s">
        <v>40</v>
      </c>
      <c r="C46" s="59">
        <v>3467.0519999999997</v>
      </c>
    </row>
    <row r="47" spans="1:3" ht="16.5" thickBot="1" x14ac:dyDescent="0.3">
      <c r="A47" s="21" t="s">
        <v>41</v>
      </c>
      <c r="B47" s="19" t="s">
        <v>42</v>
      </c>
      <c r="C47" s="60">
        <v>0</v>
      </c>
    </row>
    <row r="48" spans="1:3" ht="32.25" thickBot="1" x14ac:dyDescent="0.3">
      <c r="A48" s="21" t="s">
        <v>43</v>
      </c>
      <c r="B48" s="3" t="s">
        <v>44</v>
      </c>
      <c r="C48" s="22"/>
    </row>
    <row r="49" spans="1:3" ht="33.75" customHeight="1" x14ac:dyDescent="0.25">
      <c r="A49" s="34"/>
      <c r="B49" s="35" t="s">
        <v>44</v>
      </c>
      <c r="C49" s="6">
        <v>0</v>
      </c>
    </row>
    <row r="50" spans="1:3" ht="13.5" customHeight="1" x14ac:dyDescent="0.25">
      <c r="A50" s="30"/>
      <c r="B50" s="5" t="s">
        <v>45</v>
      </c>
      <c r="C50" s="6"/>
    </row>
    <row r="51" spans="1:3" x14ac:dyDescent="0.25">
      <c r="A51" s="32"/>
      <c r="B51" s="31" t="s">
        <v>46</v>
      </c>
      <c r="C51" s="6">
        <v>12798.912</v>
      </c>
    </row>
    <row r="52" spans="1:3" x14ac:dyDescent="0.25">
      <c r="A52" s="32"/>
      <c r="B52" s="1" t="s">
        <v>47</v>
      </c>
      <c r="C52" s="6">
        <v>31176.203999999994</v>
      </c>
    </row>
    <row r="53" spans="1:3" x14ac:dyDescent="0.25">
      <c r="A53" s="32"/>
      <c r="B53" s="1" t="s">
        <v>48</v>
      </c>
      <c r="C53" s="6">
        <v>16507.871999999999</v>
      </c>
    </row>
    <row r="54" spans="1:3" x14ac:dyDescent="0.25">
      <c r="A54" s="32"/>
      <c r="B54" s="1" t="s">
        <v>49</v>
      </c>
      <c r="C54" s="6">
        <v>1151.712</v>
      </c>
    </row>
    <row r="55" spans="1:3" x14ac:dyDescent="0.25">
      <c r="A55" s="32"/>
      <c r="B55" s="1" t="s">
        <v>50</v>
      </c>
      <c r="C55" s="6">
        <v>5524.2</v>
      </c>
    </row>
    <row r="56" spans="1:3" ht="16.5" thickBot="1" x14ac:dyDescent="0.3">
      <c r="A56" s="33"/>
      <c r="B56" s="11" t="s">
        <v>6</v>
      </c>
      <c r="C56" s="12">
        <f>SUM(C49:C55)</f>
        <v>67158.899999999994</v>
      </c>
    </row>
    <row r="57" spans="1:3" ht="16.5" thickBot="1" x14ac:dyDescent="0.3">
      <c r="A57" s="21" t="s">
        <v>51</v>
      </c>
      <c r="B57" s="14" t="s">
        <v>52</v>
      </c>
      <c r="C57" s="22"/>
    </row>
    <row r="58" spans="1:3" x14ac:dyDescent="0.25">
      <c r="A58" s="32"/>
      <c r="B58" s="1" t="s">
        <v>53</v>
      </c>
      <c r="C58" s="6">
        <v>0</v>
      </c>
    </row>
    <row r="59" spans="1:3" x14ac:dyDescent="0.25">
      <c r="A59" s="33"/>
      <c r="B59" s="31" t="s">
        <v>54</v>
      </c>
      <c r="C59" s="6">
        <v>0</v>
      </c>
    </row>
    <row r="60" spans="1:3" ht="30" customHeight="1" x14ac:dyDescent="0.25">
      <c r="A60" s="33"/>
      <c r="B60" s="8" t="s">
        <v>55</v>
      </c>
      <c r="C60" s="6">
        <v>0</v>
      </c>
    </row>
    <row r="61" spans="1:3" x14ac:dyDescent="0.25">
      <c r="A61" s="33"/>
      <c r="B61" s="1" t="s">
        <v>56</v>
      </c>
      <c r="C61" s="6">
        <v>0</v>
      </c>
    </row>
    <row r="62" spans="1:3" x14ac:dyDescent="0.25">
      <c r="A62" s="33"/>
      <c r="B62" s="11" t="s">
        <v>57</v>
      </c>
      <c r="C62" s="6">
        <v>2447.1400000000003</v>
      </c>
    </row>
    <row r="63" spans="1:3" x14ac:dyDescent="0.25">
      <c r="A63" s="33"/>
      <c r="B63" s="11" t="s">
        <v>58</v>
      </c>
      <c r="C63" s="6">
        <v>0</v>
      </c>
    </row>
    <row r="64" spans="1:3" ht="16.5" thickBot="1" x14ac:dyDescent="0.3">
      <c r="A64" s="36"/>
      <c r="B64" s="37" t="s">
        <v>22</v>
      </c>
      <c r="C64" s="29">
        <f>SUM(C58:C63)</f>
        <v>2447.1400000000003</v>
      </c>
    </row>
    <row r="65" spans="1:3" ht="16.5" thickBot="1" x14ac:dyDescent="0.3">
      <c r="A65" s="21" t="s">
        <v>59</v>
      </c>
      <c r="B65" s="14" t="s">
        <v>60</v>
      </c>
      <c r="C65" s="22"/>
    </row>
    <row r="66" spans="1:3" ht="36.75" customHeight="1" x14ac:dyDescent="0.25">
      <c r="A66" s="30"/>
      <c r="B66" s="5" t="s">
        <v>61</v>
      </c>
      <c r="C66" s="6">
        <v>6689.0559999999996</v>
      </c>
    </row>
    <row r="67" spans="1:3" ht="36.75" customHeight="1" x14ac:dyDescent="0.25">
      <c r="A67" s="32"/>
      <c r="B67" s="8" t="s">
        <v>62</v>
      </c>
      <c r="C67" s="6">
        <v>26756.223999999998</v>
      </c>
    </row>
    <row r="68" spans="1:3" ht="34.5" customHeight="1" x14ac:dyDescent="0.25">
      <c r="A68" s="32"/>
      <c r="B68" s="8" t="s">
        <v>63</v>
      </c>
      <c r="C68" s="6">
        <v>20067.167999999998</v>
      </c>
    </row>
    <row r="69" spans="1:3" ht="38.25" customHeight="1" x14ac:dyDescent="0.25">
      <c r="A69" s="32"/>
      <c r="B69" s="8" t="s">
        <v>64</v>
      </c>
      <c r="C69" s="6">
        <v>16938.416000000001</v>
      </c>
    </row>
    <row r="70" spans="1:3" ht="21" customHeight="1" x14ac:dyDescent="0.25">
      <c r="A70" s="33"/>
      <c r="B70" s="16" t="s">
        <v>65</v>
      </c>
      <c r="C70" s="6">
        <v>0</v>
      </c>
    </row>
    <row r="71" spans="1:3" ht="22.5" customHeight="1" x14ac:dyDescent="0.25">
      <c r="A71" s="33"/>
      <c r="B71" s="16" t="s">
        <v>66</v>
      </c>
      <c r="C71" s="6">
        <v>0</v>
      </c>
    </row>
    <row r="72" spans="1:3" ht="16.5" thickBot="1" x14ac:dyDescent="0.3">
      <c r="A72" s="33"/>
      <c r="B72" s="11" t="s">
        <v>22</v>
      </c>
      <c r="C72" s="12">
        <f>SUM(C66:C71)</f>
        <v>70450.864000000001</v>
      </c>
    </row>
    <row r="73" spans="1:3" ht="39" customHeight="1" thickBot="1" x14ac:dyDescent="0.3">
      <c r="A73" s="21" t="s">
        <v>67</v>
      </c>
      <c r="B73" s="38" t="s">
        <v>68</v>
      </c>
      <c r="C73" s="59">
        <v>33661.055999999997</v>
      </c>
    </row>
    <row r="74" spans="1:3" ht="16.5" thickBot="1" x14ac:dyDescent="0.3">
      <c r="A74" s="39" t="s">
        <v>69</v>
      </c>
      <c r="B74" s="40" t="s">
        <v>70</v>
      </c>
      <c r="C74" s="61">
        <v>9386.2559999999994</v>
      </c>
    </row>
    <row r="75" spans="1:3" ht="16.5" thickBot="1" x14ac:dyDescent="0.3">
      <c r="A75" s="21" t="s">
        <v>71</v>
      </c>
      <c r="B75" s="19" t="s">
        <v>72</v>
      </c>
      <c r="C75" s="59">
        <v>1728</v>
      </c>
    </row>
    <row r="76" spans="1:3" ht="16.5" thickBot="1" x14ac:dyDescent="0.3">
      <c r="A76" s="42" t="s">
        <v>73</v>
      </c>
      <c r="B76" s="43" t="s">
        <v>74</v>
      </c>
      <c r="C76" s="60">
        <v>2400</v>
      </c>
    </row>
    <row r="77" spans="1:3" ht="16.5" thickBot="1" x14ac:dyDescent="0.3">
      <c r="A77" s="21" t="s">
        <v>75</v>
      </c>
      <c r="B77" s="14" t="s">
        <v>76</v>
      </c>
      <c r="C77" s="22"/>
    </row>
    <row r="78" spans="1:3" x14ac:dyDescent="0.25">
      <c r="A78" s="30"/>
      <c r="B78" s="31" t="s">
        <v>77</v>
      </c>
      <c r="C78" s="6">
        <v>5470.44</v>
      </c>
    </row>
    <row r="79" spans="1:3" x14ac:dyDescent="0.25">
      <c r="A79" s="7"/>
      <c r="B79" s="1" t="s">
        <v>78</v>
      </c>
      <c r="C79" s="6">
        <v>4122.1200000000008</v>
      </c>
    </row>
    <row r="80" spans="1:3" ht="37.5" customHeight="1" x14ac:dyDescent="0.25">
      <c r="A80" s="7"/>
      <c r="B80" s="8" t="s">
        <v>79</v>
      </c>
      <c r="C80" s="6">
        <v>4013.3999999999992</v>
      </c>
    </row>
    <row r="81" spans="1:3" ht="37.5" customHeight="1" x14ac:dyDescent="0.25">
      <c r="A81" s="7"/>
      <c r="B81" s="8" t="s">
        <v>80</v>
      </c>
      <c r="C81" s="6">
        <v>4013.3999999999992</v>
      </c>
    </row>
    <row r="82" spans="1:3" ht="48" customHeight="1" x14ac:dyDescent="0.25">
      <c r="A82" s="10"/>
      <c r="B82" s="16" t="s">
        <v>81</v>
      </c>
      <c r="C82" s="6">
        <v>8026.7999999999984</v>
      </c>
    </row>
    <row r="83" spans="1:3" ht="16.5" thickBot="1" x14ac:dyDescent="0.3">
      <c r="A83" s="10"/>
      <c r="B83" s="11" t="s">
        <v>22</v>
      </c>
      <c r="C83" s="12">
        <f>SUM(C78:C82)</f>
        <v>25646.16</v>
      </c>
    </row>
    <row r="84" spans="1:3" ht="16.5" thickBot="1" x14ac:dyDescent="0.3">
      <c r="A84" s="44" t="s">
        <v>82</v>
      </c>
      <c r="B84" s="45" t="s">
        <v>83</v>
      </c>
      <c r="C84" s="46"/>
    </row>
    <row r="85" spans="1:3" x14ac:dyDescent="0.25">
      <c r="A85" s="34"/>
      <c r="B85" s="47" t="s">
        <v>84</v>
      </c>
      <c r="C85" s="28">
        <v>0</v>
      </c>
    </row>
    <row r="86" spans="1:3" x14ac:dyDescent="0.25">
      <c r="A86" s="30"/>
      <c r="B86" s="31" t="s">
        <v>85</v>
      </c>
      <c r="C86" s="6">
        <v>1465.66</v>
      </c>
    </row>
    <row r="87" spans="1:3" x14ac:dyDescent="0.25">
      <c r="A87" s="30"/>
      <c r="B87" s="31" t="s">
        <v>86</v>
      </c>
      <c r="C87" s="6">
        <v>0</v>
      </c>
    </row>
    <row r="88" spans="1:3" ht="37.5" customHeight="1" x14ac:dyDescent="0.25">
      <c r="A88" s="30"/>
      <c r="B88" s="5" t="s">
        <v>87</v>
      </c>
      <c r="C88" s="6">
        <v>0</v>
      </c>
    </row>
    <row r="89" spans="1:3" x14ac:dyDescent="0.25">
      <c r="A89" s="30"/>
      <c r="B89" s="31" t="s">
        <v>88</v>
      </c>
      <c r="C89" s="6">
        <v>255.48</v>
      </c>
    </row>
    <row r="90" spans="1:3" x14ac:dyDescent="0.25">
      <c r="A90" s="30"/>
      <c r="B90" s="48" t="s">
        <v>89</v>
      </c>
      <c r="C90" s="6">
        <v>0</v>
      </c>
    </row>
    <row r="91" spans="1:3" x14ac:dyDescent="0.25">
      <c r="A91" s="30"/>
      <c r="B91" s="31" t="s">
        <v>90</v>
      </c>
      <c r="C91" s="6">
        <v>2121.2199999999998</v>
      </c>
    </row>
    <row r="92" spans="1:3" x14ac:dyDescent="0.25">
      <c r="A92" s="30"/>
      <c r="B92" s="5" t="s">
        <v>91</v>
      </c>
      <c r="C92" s="6">
        <v>699.11</v>
      </c>
    </row>
    <row r="93" spans="1:3" x14ac:dyDescent="0.25">
      <c r="A93" s="30"/>
      <c r="B93" s="5" t="s">
        <v>92</v>
      </c>
      <c r="C93" s="6">
        <v>699.11</v>
      </c>
    </row>
    <row r="94" spans="1:3" ht="31.5" x14ac:dyDescent="0.25">
      <c r="A94" s="30"/>
      <c r="B94" s="48" t="s">
        <v>93</v>
      </c>
      <c r="C94" s="6">
        <v>0</v>
      </c>
    </row>
    <row r="95" spans="1:3" x14ac:dyDescent="0.25">
      <c r="A95" s="30"/>
      <c r="B95" s="31" t="s">
        <v>94</v>
      </c>
      <c r="C95" s="6">
        <v>3181.83</v>
      </c>
    </row>
    <row r="96" spans="1:3" x14ac:dyDescent="0.25">
      <c r="A96" s="30"/>
      <c r="B96" s="5" t="s">
        <v>95</v>
      </c>
      <c r="C96" s="6">
        <v>996.96</v>
      </c>
    </row>
    <row r="97" spans="1:3" ht="31.5" x14ac:dyDescent="0.25">
      <c r="A97" s="30"/>
      <c r="B97" s="5" t="s">
        <v>96</v>
      </c>
      <c r="C97" s="6">
        <v>914.59</v>
      </c>
    </row>
    <row r="98" spans="1:3" x14ac:dyDescent="0.25">
      <c r="A98" s="30"/>
      <c r="B98" s="5" t="s">
        <v>97</v>
      </c>
      <c r="C98" s="6"/>
    </row>
    <row r="99" spans="1:3" x14ac:dyDescent="0.25">
      <c r="A99" s="32"/>
      <c r="B99" s="1" t="s">
        <v>98</v>
      </c>
      <c r="C99" s="6">
        <v>0</v>
      </c>
    </row>
    <row r="100" spans="1:3" ht="29.25" customHeight="1" x14ac:dyDescent="0.25">
      <c r="A100" s="32"/>
      <c r="B100" s="49" t="s">
        <v>99</v>
      </c>
      <c r="C100" s="6">
        <v>0</v>
      </c>
    </row>
    <row r="101" spans="1:3" x14ac:dyDescent="0.25">
      <c r="A101" s="50" t="s">
        <v>100</v>
      </c>
      <c r="B101" s="1" t="s">
        <v>101</v>
      </c>
      <c r="C101" s="6">
        <v>1060.6099999999999</v>
      </c>
    </row>
    <row r="102" spans="1:3" x14ac:dyDescent="0.25">
      <c r="A102" s="50" t="s">
        <v>102</v>
      </c>
      <c r="B102" s="1" t="s">
        <v>103</v>
      </c>
      <c r="C102" s="6">
        <v>996.96</v>
      </c>
    </row>
    <row r="103" spans="1:3" x14ac:dyDescent="0.25">
      <c r="A103" s="50" t="s">
        <v>104</v>
      </c>
      <c r="B103" s="1" t="s">
        <v>105</v>
      </c>
      <c r="C103" s="6">
        <v>234.53</v>
      </c>
    </row>
    <row r="104" spans="1:3" x14ac:dyDescent="0.25">
      <c r="A104" s="50" t="s">
        <v>106</v>
      </c>
      <c r="B104" s="1" t="s">
        <v>107</v>
      </c>
      <c r="C104" s="6">
        <v>308.19</v>
      </c>
    </row>
    <row r="105" spans="1:3" x14ac:dyDescent="0.25">
      <c r="A105" s="50" t="s">
        <v>108</v>
      </c>
      <c r="B105" s="1" t="s">
        <v>109</v>
      </c>
      <c r="C105" s="6">
        <v>77.14</v>
      </c>
    </row>
    <row r="106" spans="1:3" x14ac:dyDescent="0.25">
      <c r="A106" s="50" t="s">
        <v>110</v>
      </c>
      <c r="B106" s="1" t="s">
        <v>111</v>
      </c>
      <c r="C106" s="6">
        <v>414.48</v>
      </c>
    </row>
    <row r="107" spans="1:3" x14ac:dyDescent="0.25">
      <c r="A107" s="50" t="s">
        <v>112</v>
      </c>
      <c r="B107" s="1" t="s">
        <v>113</v>
      </c>
      <c r="C107" s="6">
        <v>76.45</v>
      </c>
    </row>
    <row r="108" spans="1:3" ht="30" customHeight="1" x14ac:dyDescent="0.25">
      <c r="A108" s="32"/>
      <c r="B108" s="49" t="s">
        <v>114</v>
      </c>
      <c r="C108" s="6">
        <v>0</v>
      </c>
    </row>
    <row r="109" spans="1:3" ht="30.75" customHeight="1" x14ac:dyDescent="0.25">
      <c r="A109" s="50" t="s">
        <v>100</v>
      </c>
      <c r="B109" s="8" t="s">
        <v>115</v>
      </c>
      <c r="C109" s="6">
        <v>2312.7599999999998</v>
      </c>
    </row>
    <row r="110" spans="1:3" ht="21.75" customHeight="1" x14ac:dyDescent="0.25">
      <c r="A110" s="50" t="s">
        <v>102</v>
      </c>
      <c r="B110" s="8" t="s">
        <v>116</v>
      </c>
      <c r="C110" s="6">
        <v>200.26</v>
      </c>
    </row>
    <row r="111" spans="1:3" ht="22.5" customHeight="1" x14ac:dyDescent="0.25">
      <c r="A111" s="50" t="s">
        <v>104</v>
      </c>
      <c r="B111" s="8" t="s">
        <v>117</v>
      </c>
      <c r="C111" s="6">
        <v>1204.8600000000001</v>
      </c>
    </row>
    <row r="112" spans="1:3" ht="24" customHeight="1" x14ac:dyDescent="0.25">
      <c r="A112" s="50" t="s">
        <v>106</v>
      </c>
      <c r="B112" s="8" t="s">
        <v>118</v>
      </c>
      <c r="C112" s="6">
        <v>916.39</v>
      </c>
    </row>
    <row r="113" spans="1:3" ht="26.25" customHeight="1" x14ac:dyDescent="0.25">
      <c r="A113" s="50"/>
      <c r="B113" s="8" t="s">
        <v>119</v>
      </c>
      <c r="C113" s="6">
        <v>1188.96</v>
      </c>
    </row>
    <row r="114" spans="1:3" ht="37.5" customHeight="1" x14ac:dyDescent="0.25">
      <c r="A114" s="50"/>
      <c r="B114" s="49" t="s">
        <v>120</v>
      </c>
      <c r="C114" s="6">
        <v>0</v>
      </c>
    </row>
    <row r="115" spans="1:3" ht="27" customHeight="1" x14ac:dyDescent="0.25">
      <c r="A115" s="50" t="s">
        <v>100</v>
      </c>
      <c r="B115" s="8" t="s">
        <v>115</v>
      </c>
      <c r="C115" s="6">
        <v>2120.0299999999997</v>
      </c>
    </row>
    <row r="116" spans="1:3" ht="24.75" customHeight="1" x14ac:dyDescent="0.25">
      <c r="A116" s="50" t="s">
        <v>102</v>
      </c>
      <c r="B116" s="8" t="s">
        <v>121</v>
      </c>
      <c r="C116" s="6">
        <v>200.26</v>
      </c>
    </row>
    <row r="117" spans="1:3" ht="30" customHeight="1" x14ac:dyDescent="0.25">
      <c r="A117" s="50" t="s">
        <v>104</v>
      </c>
      <c r="B117" s="8" t="s">
        <v>117</v>
      </c>
      <c r="C117" s="6">
        <v>803.24</v>
      </c>
    </row>
    <row r="118" spans="1:3" ht="23.25" customHeight="1" x14ac:dyDescent="0.25">
      <c r="A118" s="50" t="s">
        <v>106</v>
      </c>
      <c r="B118" s="8" t="s">
        <v>122</v>
      </c>
      <c r="C118" s="6">
        <v>916.39</v>
      </c>
    </row>
    <row r="119" spans="1:3" ht="20.25" customHeight="1" x14ac:dyDescent="0.25">
      <c r="A119" s="50" t="s">
        <v>108</v>
      </c>
      <c r="B119" s="8" t="s">
        <v>123</v>
      </c>
      <c r="C119" s="6">
        <v>292.47000000000003</v>
      </c>
    </row>
    <row r="120" spans="1:3" ht="20.25" customHeight="1" x14ac:dyDescent="0.25">
      <c r="A120" s="50" t="s">
        <v>110</v>
      </c>
      <c r="B120" s="8" t="s">
        <v>124</v>
      </c>
      <c r="C120" s="6">
        <v>266.17</v>
      </c>
    </row>
    <row r="121" spans="1:3" ht="21" customHeight="1" x14ac:dyDescent="0.25">
      <c r="A121" s="50"/>
      <c r="B121" s="8" t="s">
        <v>125</v>
      </c>
      <c r="C121" s="6">
        <v>0</v>
      </c>
    </row>
    <row r="122" spans="1:3" ht="21" customHeight="1" x14ac:dyDescent="0.25">
      <c r="A122" s="50"/>
      <c r="B122" s="8" t="s">
        <v>126</v>
      </c>
      <c r="C122" s="6">
        <v>728.34</v>
      </c>
    </row>
    <row r="123" spans="1:3" ht="27.75" customHeight="1" x14ac:dyDescent="0.25">
      <c r="A123" s="50"/>
      <c r="B123" s="49" t="s">
        <v>127</v>
      </c>
      <c r="C123" s="6">
        <v>0</v>
      </c>
    </row>
    <row r="124" spans="1:3" x14ac:dyDescent="0.25">
      <c r="A124" s="50"/>
      <c r="B124" s="8" t="s">
        <v>128</v>
      </c>
      <c r="C124" s="6">
        <v>4212.6400000000003</v>
      </c>
    </row>
    <row r="125" spans="1:3" ht="21" customHeight="1" x14ac:dyDescent="0.25">
      <c r="A125" s="50"/>
      <c r="B125" s="8" t="s">
        <v>129</v>
      </c>
      <c r="C125" s="6">
        <v>642.66</v>
      </c>
    </row>
    <row r="126" spans="1:3" ht="19.5" customHeight="1" x14ac:dyDescent="0.25">
      <c r="A126" s="50"/>
      <c r="B126" s="8" t="s">
        <v>130</v>
      </c>
      <c r="C126" s="6">
        <v>318.39</v>
      </c>
    </row>
    <row r="127" spans="1:3" ht="18.75" customHeight="1" x14ac:dyDescent="0.25">
      <c r="A127" s="50"/>
      <c r="B127" s="8" t="s">
        <v>131</v>
      </c>
      <c r="C127" s="6">
        <v>121.39</v>
      </c>
    </row>
    <row r="128" spans="1:3" ht="18" customHeight="1" x14ac:dyDescent="0.25">
      <c r="A128" s="50"/>
      <c r="B128" s="8" t="s">
        <v>132</v>
      </c>
      <c r="C128" s="6">
        <v>1784.13</v>
      </c>
    </row>
    <row r="129" spans="1:3" x14ac:dyDescent="0.25">
      <c r="A129" s="32"/>
      <c r="B129" s="1" t="s">
        <v>133</v>
      </c>
      <c r="C129" s="6">
        <v>0</v>
      </c>
    </row>
    <row r="130" spans="1:3" ht="36" customHeight="1" x14ac:dyDescent="0.25">
      <c r="A130" s="33"/>
      <c r="B130" s="16" t="s">
        <v>134</v>
      </c>
      <c r="C130" s="6">
        <v>534.9</v>
      </c>
    </row>
    <row r="131" spans="1:3" ht="30" customHeight="1" x14ac:dyDescent="0.25">
      <c r="A131" s="33"/>
      <c r="B131" s="16" t="s">
        <v>135</v>
      </c>
      <c r="C131" s="6">
        <v>107.11</v>
      </c>
    </row>
    <row r="132" spans="1:3" ht="32.25" customHeight="1" x14ac:dyDescent="0.25">
      <c r="A132" s="33"/>
      <c r="B132" s="16" t="s">
        <v>136</v>
      </c>
      <c r="C132" s="6">
        <v>1445.9849999999999</v>
      </c>
    </row>
    <row r="133" spans="1:3" x14ac:dyDescent="0.25">
      <c r="A133" s="33"/>
      <c r="B133" s="11" t="s">
        <v>137</v>
      </c>
      <c r="C133" s="6">
        <v>0</v>
      </c>
    </row>
    <row r="134" spans="1:3" x14ac:dyDescent="0.25">
      <c r="A134" s="33"/>
      <c r="B134" s="16" t="s">
        <v>138</v>
      </c>
      <c r="C134" s="6">
        <v>0</v>
      </c>
    </row>
    <row r="135" spans="1:3" ht="30" customHeight="1" x14ac:dyDescent="0.25">
      <c r="A135" s="33"/>
      <c r="B135" s="16" t="s">
        <v>139</v>
      </c>
      <c r="C135" s="6">
        <v>0</v>
      </c>
    </row>
    <row r="136" spans="1:3" x14ac:dyDescent="0.25">
      <c r="A136" s="33"/>
      <c r="B136" s="16" t="s">
        <v>140</v>
      </c>
      <c r="C136" s="6">
        <v>2896.2016666666668</v>
      </c>
    </row>
    <row r="137" spans="1:3" x14ac:dyDescent="0.25">
      <c r="A137" s="33"/>
      <c r="B137" s="11" t="s">
        <v>141</v>
      </c>
      <c r="C137" s="6"/>
    </row>
    <row r="138" spans="1:3" x14ac:dyDescent="0.25">
      <c r="A138" s="33"/>
      <c r="B138" s="11" t="s">
        <v>161</v>
      </c>
      <c r="C138" s="41">
        <v>50000</v>
      </c>
    </row>
    <row r="139" spans="1:3" x14ac:dyDescent="0.25">
      <c r="A139" s="33"/>
      <c r="B139" s="11" t="s">
        <v>162</v>
      </c>
      <c r="C139" s="91">
        <v>16000</v>
      </c>
    </row>
    <row r="140" spans="1:3" ht="16.5" thickBot="1" x14ac:dyDescent="0.3">
      <c r="A140" s="36"/>
      <c r="B140" s="51" t="s">
        <v>22</v>
      </c>
      <c r="C140" s="52">
        <f>SUM(C85:C139)</f>
        <v>102715.85666666666</v>
      </c>
    </row>
    <row r="141" spans="1:3" ht="16.5" thickBot="1" x14ac:dyDescent="0.3">
      <c r="A141" s="13" t="s">
        <v>142</v>
      </c>
      <c r="B141" s="53" t="s">
        <v>143</v>
      </c>
      <c r="C141" s="41">
        <v>0</v>
      </c>
    </row>
    <row r="142" spans="1:3" ht="16.5" thickBot="1" x14ac:dyDescent="0.3">
      <c r="A142" s="21" t="s">
        <v>144</v>
      </c>
      <c r="B142" s="54" t="s">
        <v>145</v>
      </c>
      <c r="C142" s="59">
        <v>161508.33600000001</v>
      </c>
    </row>
    <row r="143" spans="1:3" ht="16.5" thickBot="1" x14ac:dyDescent="0.3">
      <c r="A143" s="55"/>
      <c r="B143" s="56" t="s">
        <v>146</v>
      </c>
      <c r="C143" s="57">
        <f>C13+C20+C21+C29+C37+C45+C46+C47+C56+C64+C72+C73+C74+C75+C76+C83+C140+C142</f>
        <v>797785.54706666677</v>
      </c>
    </row>
    <row r="144" spans="1:3" hidden="1" x14ac:dyDescent="0.25">
      <c r="A144" s="10"/>
      <c r="B144" s="58" t="s">
        <v>147</v>
      </c>
    </row>
    <row r="145" spans="1:6" hidden="1" x14ac:dyDescent="0.25">
      <c r="A145" s="10"/>
      <c r="B145" s="58" t="s">
        <v>148</v>
      </c>
    </row>
    <row r="146" spans="1:6" s="73" customFormat="1" x14ac:dyDescent="0.25">
      <c r="A146" s="68"/>
      <c r="B146" s="72" t="s">
        <v>154</v>
      </c>
      <c r="C146" s="86">
        <v>669173.22</v>
      </c>
    </row>
    <row r="147" spans="1:6" s="77" customFormat="1" x14ac:dyDescent="0.25">
      <c r="A147" s="74"/>
      <c r="B147" s="75" t="s">
        <v>155</v>
      </c>
      <c r="C147" s="87">
        <v>674821.92</v>
      </c>
      <c r="D147" s="76"/>
      <c r="E147" s="76"/>
      <c r="F147" s="76"/>
    </row>
    <row r="148" spans="1:6" s="77" customFormat="1" x14ac:dyDescent="0.25">
      <c r="A148" s="74"/>
      <c r="B148" s="75" t="s">
        <v>157</v>
      </c>
      <c r="C148" s="88">
        <f>C147-C143</f>
        <v>-122963.62706666673</v>
      </c>
      <c r="D148" s="78"/>
      <c r="E148" s="78"/>
      <c r="F148" s="78"/>
    </row>
    <row r="149" spans="1:6" s="77" customFormat="1" ht="18" customHeight="1" x14ac:dyDescent="0.25">
      <c r="A149" s="74"/>
      <c r="B149" s="75" t="s">
        <v>156</v>
      </c>
      <c r="C149" s="89">
        <f>C148+C5</f>
        <v>-24189.507586666557</v>
      </c>
      <c r="D149" s="78"/>
      <c r="E149" s="78"/>
      <c r="F149" s="78"/>
    </row>
    <row r="150" spans="1:6" s="82" customFormat="1" x14ac:dyDescent="0.25">
      <c r="A150" s="79"/>
      <c r="B150" s="80"/>
      <c r="C150" s="81"/>
    </row>
    <row r="151" spans="1:6" s="82" customFormat="1" x14ac:dyDescent="0.25">
      <c r="A151" s="79"/>
      <c r="B151" s="80"/>
      <c r="C151" s="79"/>
    </row>
    <row r="152" spans="1:6" s="63" customFormat="1" x14ac:dyDescent="0.25">
      <c r="A152" s="94"/>
      <c r="B152" s="94"/>
    </row>
    <row r="153" spans="1:6" s="73" customFormat="1" x14ac:dyDescent="0.25"/>
    <row r="154" spans="1:6" s="73" customFormat="1" x14ac:dyDescent="0.25">
      <c r="A154" s="95"/>
      <c r="B154" s="95"/>
    </row>
    <row r="155" spans="1:6" s="73" customFormat="1" x14ac:dyDescent="0.25"/>
    <row r="156" spans="1:6" s="73" customFormat="1" x14ac:dyDescent="0.25">
      <c r="A156" s="92"/>
      <c r="B156" s="92"/>
    </row>
    <row r="157" spans="1:6" s="85" customFormat="1" ht="15" x14ac:dyDescent="0.25">
      <c r="A157" s="83"/>
      <c r="B157" s="84"/>
    </row>
    <row r="158" spans="1:6" s="85" customFormat="1" ht="15" x14ac:dyDescent="0.25">
      <c r="A158" s="83"/>
      <c r="B158" s="84"/>
    </row>
    <row r="159" spans="1:6" s="85" customFormat="1" ht="15" x14ac:dyDescent="0.25">
      <c r="A159" s="83"/>
      <c r="B159" s="84"/>
    </row>
    <row r="160" spans="1:6" s="85" customFormat="1" ht="15" x14ac:dyDescent="0.25">
      <c r="A160" s="83"/>
      <c r="B160" s="84"/>
    </row>
    <row r="161" spans="1:2" s="85" customFormat="1" ht="15" x14ac:dyDescent="0.25">
      <c r="A161" s="83"/>
      <c r="B161" s="84"/>
    </row>
    <row r="162" spans="1:2" s="85" customFormat="1" ht="15" x14ac:dyDescent="0.25">
      <c r="A162" s="83"/>
      <c r="B162" s="84"/>
    </row>
    <row r="163" spans="1:2" s="85" customFormat="1" ht="15" x14ac:dyDescent="0.25">
      <c r="A163" s="83"/>
      <c r="B163" s="84"/>
    </row>
    <row r="164" spans="1:2" s="85" customFormat="1" ht="15" x14ac:dyDescent="0.25">
      <c r="A164" s="83"/>
      <c r="B164" s="84"/>
    </row>
    <row r="165" spans="1:2" s="85" customFormat="1" ht="15" x14ac:dyDescent="0.25">
      <c r="A165" s="83"/>
      <c r="B165" s="84"/>
    </row>
  </sheetData>
  <mergeCells count="6">
    <mergeCell ref="A156:B156"/>
    <mergeCell ref="A1:B1"/>
    <mergeCell ref="A2:B2"/>
    <mergeCell ref="A3:B3"/>
    <mergeCell ref="A152:B152"/>
    <mergeCell ref="A154:B15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2025-02-04T01:57:01Z</dcterms:created>
  <dcterms:modified xsi:type="dcterms:W3CDTF">2025-03-19T08:44:50Z</dcterms:modified>
</cp:coreProperties>
</file>