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40" i="1" l="1"/>
  <c r="C85" i="1"/>
  <c r="C72" i="1"/>
  <c r="C64" i="1"/>
  <c r="C56" i="1"/>
  <c r="C45" i="1"/>
  <c r="C37" i="1"/>
  <c r="C29" i="1"/>
  <c r="C19" i="1"/>
  <c r="C13" i="1"/>
  <c r="C243" i="1" s="1"/>
  <c r="C248" i="1" s="1"/>
  <c r="C249" i="1" s="1"/>
</calcChain>
</file>

<file path=xl/sharedStrings.xml><?xml version="1.0" encoding="utf-8"?>
<sst xmlns="http://schemas.openxmlformats.org/spreadsheetml/2006/main" count="283" uniqueCount="257">
  <si>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</si>
  <si>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</si>
  <si>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</si>
  <si>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</si>
  <si>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</si>
  <si>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</si>
  <si>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</si>
  <si>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</si>
  <si>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</si>
  <si>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</si>
  <si>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</si>
  <si>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</si>
  <si>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</si>
  <si>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</si>
  <si>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</si>
  <si>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>ПТО лифтов</t>
  </si>
  <si>
    <t>4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</si>
  <si>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</si>
  <si>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</si>
  <si>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</si>
  <si>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</si>
  <si>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</si>
  <si>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</si>
  <si>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</si>
  <si>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</si>
  <si>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5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</si>
  <si>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</si>
  <si>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</si>
  <si>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</si>
  <si>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</si>
  <si>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 (КГО)</t>
  </si>
  <si>
    <t>Подметание территории после кошения</t>
  </si>
  <si>
    <t>Сгребание травы после кошения</t>
  </si>
  <si>
    <t>6</t>
  </si>
  <si>
    <t>Уборка придомовой территории в зимний период</t>
  </si>
  <si>
    <t>Уборка контейнерной площадки в зимний период (КГО)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</si>
  <si>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</si>
  <si>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</si>
  <si>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</si>
  <si>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</si>
  <si>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</si>
  <si>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7</t>
  </si>
  <si>
    <t>Кошение газонов</t>
  </si>
  <si>
    <t>8</t>
  </si>
  <si>
    <t>Очистка урн</t>
  </si>
  <si>
    <t>9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</si>
  <si>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</si>
  <si>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</si>
  <si>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</si>
  <si>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</si>
  <si>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</si>
  <si>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</si>
  <si>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</si>
  <si>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10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</si>
  <si>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</si>
  <si>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</si>
  <si>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</si>
  <si>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</si>
  <si>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</si>
  <si>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</si>
  <si>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</si>
  <si>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11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</si>
  <si>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</si>
  <si>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</si>
  <si>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</si>
  <si>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</si>
  <si>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</si>
  <si>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</si>
  <si>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</si>
  <si>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12</t>
  </si>
  <si>
    <t>Аварийное обслуживание внутридомового инжен. сантехнич. и эл. технического оборудования</t>
  </si>
  <si>
    <t>13</t>
  </si>
  <si>
    <t>Диспетчерское обслуживание</t>
  </si>
  <si>
    <t>14</t>
  </si>
  <si>
    <t>Дератизация подвала</t>
  </si>
  <si>
    <t>15</t>
  </si>
  <si>
    <t>Дезинсекция подвала</t>
  </si>
  <si>
    <t>16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</si>
  <si>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</si>
  <si>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</si>
  <si>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</si>
  <si>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</si>
  <si>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</si>
  <si>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</si>
  <si>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коллективных приборов учета тепла</t>
  </si>
  <si>
    <t>17</t>
  </si>
  <si>
    <t xml:space="preserve"> Текущий ремонт (непредвиденные работы)</t>
  </si>
  <si>
    <t>Текущий ремонт электрооборудования</t>
  </si>
  <si>
    <t>замена автоматического выключателя 16А (кв.№108)</t>
  </si>
  <si>
    <t>замена автоматического выключателя 25А (кв.70)</t>
  </si>
  <si>
    <t>замена энергосберегающего патрона СА 19 в МОП (3 подъезд)</t>
  </si>
  <si>
    <t>замена автоматического выключателя 16А (кв.№ 7)</t>
  </si>
  <si>
    <t>замена пакетного выключателя ПВ 2*40 (кв.№215)</t>
  </si>
  <si>
    <t>замена энергосберегающего патрона СА 18 в МОП (8 подъезд)</t>
  </si>
  <si>
    <t>замена автоматического выключателя 25А (кв.221)</t>
  </si>
  <si>
    <t>Текущий ремонт систем ВиК</t>
  </si>
  <si>
    <t>замена сбросного вентиля Ду 15 мм на стояке ХВС (стояк кв.№278)</t>
  </si>
  <si>
    <t>устранение свища на стояке ХВС (кв.№91)</t>
  </si>
  <si>
    <t>установка хомута на стояке ХВС (кв.№229)</t>
  </si>
  <si>
    <t>замена узла подключения водосчетчика ГВС с уплотнением соединений сантехническим льном, силиконовым герметиком (кв.№117)</t>
  </si>
  <si>
    <t>ершение канализационного стояка Ду 50 мм (чердак-подвал, стояк кв.№203)</t>
  </si>
  <si>
    <t>ершение канализационного стояка Ду 50 мм (чердак-подвал, стояк кв.№238)</t>
  </si>
  <si>
    <t>ершение канализационного стояка Ду 50 мм (чердак-подвал, стояк кв.№164)</t>
  </si>
  <si>
    <t>устранение свища на стояке ГВС с отключением и сбросом стояка (кв.№159)</t>
  </si>
  <si>
    <t>замена участка канализационного стояка Ду 100 мм (кв.№70) с отжигом, демонтажом и монтажом смывного бачка:</t>
  </si>
  <si>
    <t>а</t>
  </si>
  <si>
    <t>смена переходной манжеты 110*123</t>
  </si>
  <si>
    <t>б</t>
  </si>
  <si>
    <t>установка канализационного перехода на чугун Ду 110*124+ манжета</t>
  </si>
  <si>
    <t>в</t>
  </si>
  <si>
    <t>установка компенсационного патрубка Ду 110 мм</t>
  </si>
  <si>
    <t>г</t>
  </si>
  <si>
    <t>смена участка канализационной трубы Ду 110</t>
  </si>
  <si>
    <t>д</t>
  </si>
  <si>
    <t>смена канализационного отвода Ду 110*45</t>
  </si>
  <si>
    <t>е</t>
  </si>
  <si>
    <t>прокладка между бачком и унитазом</t>
  </si>
  <si>
    <t>з</t>
  </si>
  <si>
    <t>сварочные работы</t>
  </si>
  <si>
    <t>установка хомута на стояке ХВС (кв.№231)</t>
  </si>
  <si>
    <t>устранение свища на стояке ХВС с отключением и сбросом стояка (квартира №231)</t>
  </si>
  <si>
    <t>установка хомута на стояке ХВС (кв.№189)</t>
  </si>
  <si>
    <t>установка хомута на стояке ХВС (кв.№54)</t>
  </si>
  <si>
    <t>замена участка трубопровода ГВС (кв. №222)</t>
  </si>
  <si>
    <t>угольник оцинкованный Ду 15мм</t>
  </si>
  <si>
    <t>труба ВГП Ду 15мм</t>
  </si>
  <si>
    <t>устранение свища на магистрали ХВС (8 подъезд)</t>
  </si>
  <si>
    <t>замена сбросного вентиля Ду 15 мм  на стояке ГВС</t>
  </si>
  <si>
    <t>замена манжеты на стояке канализации Ду 50 мм (кв.№44)</t>
  </si>
  <si>
    <t>установка хомута на магистрали ХВС (7 подъезд)</t>
  </si>
  <si>
    <t>замена сбросного вентиля  Ду 15 ммна стояке ГВС</t>
  </si>
  <si>
    <t>замена сбросного вентиля Ду 15 мм на стоякеи отопления (2 подъезд)</t>
  </si>
  <si>
    <t>установка хомута на стояке ХВС (кв.№205)</t>
  </si>
  <si>
    <t>устранение засора канализационного стояка Ду 100 мм (кв.№144)</t>
  </si>
  <si>
    <t>устранение засора канализационного лежака Ду 100мм (5 подъезд)</t>
  </si>
  <si>
    <t xml:space="preserve">замена участка канализационного стояка Ду 100 мм (6 подъезд подвал) </t>
  </si>
  <si>
    <t>установка ревизии Ду 110 мм</t>
  </si>
  <si>
    <t>замена затвора Ду 80мм в рамке ввода (7 подъезд)</t>
  </si>
  <si>
    <t>устранение засора канализационного выпуска Ду 100мм (по стояку кв.73)</t>
  </si>
  <si>
    <t>устранение засора канализационного лежака Ду 100мм (3,5 подъезды)</t>
  </si>
  <si>
    <t>устранение межэтажного засора канализационного стояка Ду 100 мм (по стояку кв.81)</t>
  </si>
  <si>
    <t>замена вентилей  Ду 15,20 мм(8 подъезд, подвал)</t>
  </si>
  <si>
    <t>устранение засора канализационного лежака Ду 100 мм ( 7 под, подвал)</t>
  </si>
  <si>
    <t>замена сбросного вентиля Ду 15 мм на стояке (ст.кв.№115)</t>
  </si>
  <si>
    <t>устранение засора канализационного стояка Ду 50 мм (кв.№200)</t>
  </si>
  <si>
    <t>установка хомута на стояке ХВС (кв.№52)</t>
  </si>
  <si>
    <t>устранение засора канализационного коллектора Ду 100 мм (6 подъезд)</t>
  </si>
  <si>
    <t>замена сбросного вентиля Ду 15 мм на стояке отопления (5 подъезд контейнерная-лестничный марш)</t>
  </si>
  <si>
    <t>замена участка стояка отопления с отключением и сбросом стояка (5 подъезд, контейнерная):</t>
  </si>
  <si>
    <t>смена участка трубы ВГП Ду 15 мм</t>
  </si>
  <si>
    <t>ерешение канализационного стояка Ду 50 мм (кв.№200)</t>
  </si>
  <si>
    <t>устранение засора канализационного стояка Ду 50 мм (кв.№155)</t>
  </si>
  <si>
    <t>устранение свища на стояке ХВС с отключением и сбросом стояка (кв. №232)</t>
  </si>
  <si>
    <t>Текущий ремонт систем конструктивных элементов</t>
  </si>
  <si>
    <t>уборка мусора из контейнерных в мешки с выносом мусора на площадки - 3,6пп</t>
  </si>
  <si>
    <t>устройство канализационного  стояка и вывод канализационного стояка в вентиляционный короб - 2/3 подъезд:</t>
  </si>
  <si>
    <t>устройство трубы Ду 110 мм</t>
  </si>
  <si>
    <t>установка отвода Ду 110*90</t>
  </si>
  <si>
    <t>установка отвода Ду 110*45</t>
  </si>
  <si>
    <t>пробивка отверстия в кирпичной кладке толщ.12 см,S= 15*20см</t>
  </si>
  <si>
    <t>осмотр чердака на наличие течей - 1-8 пп</t>
  </si>
  <si>
    <t>слив воды из емкостей в чердачном помещении - 2,3,4,5пп</t>
  </si>
  <si>
    <t>осмотр чердачного помещения на наличие течей  с кровли-1-8 под.</t>
  </si>
  <si>
    <t>слив воды из емкостей в чердачном помещении- 2,3,4,5под (18,21.03.2024)</t>
  </si>
  <si>
    <t>осмотр чердачного помещения на наличие течей  с кровли 4 под.</t>
  </si>
  <si>
    <t>слив воды из емкости в чердачном помещении</t>
  </si>
  <si>
    <t xml:space="preserve">переустановка лотка б/у </t>
  </si>
  <si>
    <t>очистка подъездных козырьков от снега и льда (1,4,5,6пп)</t>
  </si>
  <si>
    <t>очистка подъездных козырьков от снега и льда 2,3,7под(двор.фасад)+2 шт(проходные)</t>
  </si>
  <si>
    <t>очистка ливневок от мусора - 1,2,3 пп</t>
  </si>
  <si>
    <t>очистка вокруг ливневок от снега и льда 5,6пп</t>
  </si>
  <si>
    <t>погрузка металлических входных дверей в автомобиль- транспортировка - выгрузка на хранение (вх.дв.2,3,4пп)</t>
  </si>
  <si>
    <t>погрузка-разгрузка сетчатого конейнера с установкой на площадке ТКО</t>
  </si>
  <si>
    <t>осмотр чердака на наличие затеканий  с кровли 1-8 пп(22,26.03.2024,01.04.202404.04.2024,10.04.2024,15.04.2024)</t>
  </si>
  <si>
    <t>слив воды из емкостей - 2,3,4,5пп   (22.03.2024)</t>
  </si>
  <si>
    <t>слив воды из емкостей - 2,4,5,6пп   (10.04..2024)</t>
  </si>
  <si>
    <t>установка новых емкостей в месте течи с кровли (22.03.2024) 4 под - 1 шт</t>
  </si>
  <si>
    <t>слив воды из емкостей - 2,3,4,5,7пп   (26.03.2024,01.04.2024,04.04.2024)</t>
  </si>
  <si>
    <t>слив воды из емкостей - 6п   (04.04.2024)</t>
  </si>
  <si>
    <t>срезка арматуры Ду 12мм с бордюрного камня - 8 под</t>
  </si>
  <si>
    <t>заделка (промазка трещин кровли битумно-каучуковой мастикой отдельными местами - 4 под.кровля</t>
  </si>
  <si>
    <t>устройство Технониколя - 4 под. Кровля</t>
  </si>
  <si>
    <t>установка нового пневматического доводчика на тамбурную дверь (18.04.2024)- 3 под</t>
  </si>
  <si>
    <t>смена крышки почтового ящика - 1подъезд</t>
  </si>
  <si>
    <t>заделка (промазка трещин кровли битумно-каучуковой мастикой отдельными местами - 5 под.кровля</t>
  </si>
  <si>
    <t>устройство Технониколя - 5 под. Кровля</t>
  </si>
  <si>
    <t>осмотр чердака на наличие затеканий  с кровли 1-8 пп(26.04.2024,08.05.2024,23.05.2024)</t>
  </si>
  <si>
    <t>слив воды из емкостей  в чредачном помещении- 2,3,4,5,6п   (26.04.2024,08.05.2024,23.05.2024)</t>
  </si>
  <si>
    <t>установка лотка б/у для сбора воды в чердачном помещении - 2 под.</t>
  </si>
  <si>
    <t>открытие продухов (03.05.2024)</t>
  </si>
  <si>
    <t>ремонт пола тамбура в 1 подъезде - устройство бетонного пола толщ.7см с разборкой бетонного пола, устройством подстилающего слоя, армированием (14.05.2024)</t>
  </si>
  <si>
    <t>заделка порога в 4 подъезде в тамбуре L=1,4м, шир.5см, глуб.7 см.(15.05.2024)</t>
  </si>
  <si>
    <t>6 подъезд ремонт пола тамбура (30.05.2024) по смете</t>
  </si>
  <si>
    <t>5 подъезд козырек крыльца- устройство водосточного желоба (по смете)</t>
  </si>
  <si>
    <t>ремонт межпанельных швов (кв.161)</t>
  </si>
  <si>
    <t>ремонт асфальтового покрытия</t>
  </si>
  <si>
    <t>ремонт контейнерной тележки 3 под</t>
  </si>
  <si>
    <t>смена дверных навесов - 4 под тамбурные двери</t>
  </si>
  <si>
    <t>открытие и закрытие оконных фрамуг - 1,2 пп л/клетки</t>
  </si>
  <si>
    <t>осмотр чердака на наличие течей с кровли 1-8 пп (05.07.2024)</t>
  </si>
  <si>
    <t>слив воды из емкостей в чердачном помещении - 3 под. (05.07.2024)</t>
  </si>
  <si>
    <t>бетонирование ступеней крыльца 5 подъезда с  армированием и устройством  опалубки</t>
  </si>
  <si>
    <t>бетонирование крыльца 4 подъезда толщ.50мм</t>
  </si>
  <si>
    <t>снятие и обратная установка клапана мусоропровода для устранения засора 5 под 3 этаж</t>
  </si>
  <si>
    <t>открытие и закрытие оконных фрамуг для мытья окон - 4 под 23.07.2024</t>
  </si>
  <si>
    <t>смена остекления 4 под л/клетка</t>
  </si>
  <si>
    <t>замена входных металлических дверей с порошковой окраской с перестановкой переговорных устройств (1-8пп)</t>
  </si>
  <si>
    <t>закрепление (фиксация в неподвижное положение) МАФ "Маруся" на детской площадке</t>
  </si>
  <si>
    <t>пропекание старого  кровельного покрытия</t>
  </si>
  <si>
    <t>устройство нового  кровельного покрытия Технониколь  в 1 слой</t>
  </si>
  <si>
    <t>открытие и закрытие оконных рам для мытья (31.07.2024)-4п</t>
  </si>
  <si>
    <t>открытие и закрытие оконных рам для мытья (06.08.2024)-3п</t>
  </si>
  <si>
    <t>открытие и закрытие оконных рам для мытья (01.08.2024)-8п</t>
  </si>
  <si>
    <t>открытие и закрытие оконных рам для мытья (21.08.2024)-5п</t>
  </si>
  <si>
    <t xml:space="preserve">распиловка ствола дерева во дворе </t>
  </si>
  <si>
    <t>закрытие двери выхода на чердак 5 п</t>
  </si>
  <si>
    <t>изготовление, установка и окраска поручня из трубы ВГП Ду 25*3,2 - 8 подъезд</t>
  </si>
  <si>
    <t>разборка штробы из гипсокартона кв.205 (туалет) (28.08,2024)</t>
  </si>
  <si>
    <t>7п срезка арматуры с торца ступени при подъеме на 1 этаж (30.08.2024)</t>
  </si>
  <si>
    <t>4 п. ремонт котнейнерной тележки переврезка колеса б/у</t>
  </si>
  <si>
    <t>4 п. ремонт котнейнерной тележки обварить трубу-ручку ду 20мм - 2шт</t>
  </si>
  <si>
    <t>ремонт обклейка ливневых воронок ризолином (12.09.2024)</t>
  </si>
  <si>
    <t xml:space="preserve">ремонт кровли ризолином </t>
  </si>
  <si>
    <t>с промазкой праймером (12,23.09.2024)</t>
  </si>
  <si>
    <t>ремонт лючка мусоропровода 7 под 6 эт с демонтажом-монтажом лючка и очисткой ствола от мусора</t>
  </si>
  <si>
    <t>закрытие и утепление продухов (14.10.2024)</t>
  </si>
  <si>
    <t>осмотр теплового контура на л/клетках, тамбурах 1-8пп (21.10.2024): с заменой в 5 под. шпингалета на тамбурной двери</t>
  </si>
  <si>
    <t>6 под. с заменой шпингалета на тамбурной двери</t>
  </si>
  <si>
    <t>6 под. с заменой петли накладная на тамбурной двери</t>
  </si>
  <si>
    <t>7 под. с заменой шпингалета на тамбурной двери</t>
  </si>
  <si>
    <t>8 под. с заменой шпингалета на тамбурной двери</t>
  </si>
  <si>
    <t>привоз и выгрузка дресвы из автомобиля вручную (07.10.2024)</t>
  </si>
  <si>
    <t>закрытие оконных рам после ремонта - 7под, л/кл. (24.10.2024)</t>
  </si>
  <si>
    <t>ремонт форточки со снятием, укреплением шарниров и угловых соединений элементов форточки 8 под.9эт.</t>
  </si>
  <si>
    <t>замена контейнера  (2 подъезд) с доставкой, погрузочно-разгрузочными работами после ремонта</t>
  </si>
  <si>
    <t>смена дверных навесов  тамбурной двери со снятием дв.полотна - 5 под (12.12.2024)</t>
  </si>
  <si>
    <t>установка пневматического довочика artic line 9 (12.12.2024)</t>
  </si>
  <si>
    <t>осмотр чердака на наличие течей с кровли 1-8 пп (27.11.2024)</t>
  </si>
  <si>
    <t xml:space="preserve">слив воды из емкостей в чердачном помещении -2,3,5,6,7пп </t>
  </si>
  <si>
    <t>устройство держателей для гирлянды с бурением отверстий (работа с приставной лестницы)1-8пп - 24.12.2024</t>
  </si>
  <si>
    <t>устройство гирлянды по периметру козырька L-12м (4 подъезд)</t>
  </si>
  <si>
    <t>18</t>
  </si>
  <si>
    <t>Содержание антенн и запирающих устройств</t>
  </si>
  <si>
    <t>19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</si>
  <si>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</si>
  <si>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</si>
  <si>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</si>
  <si>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ул.Набережная 38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</si>
  <si>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</si>
  <si>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</si>
  <si>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</si>
  <si>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</si>
  <si>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</si>
  <si>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Оплачено по нежилым помещениям (безНДС)</t>
  </si>
  <si>
    <t>Результат накоплением "+" - экономия "-" - перерасход</t>
  </si>
  <si>
    <t>Результат за 2024 год "+" - экономия "-" - перерасход</t>
  </si>
  <si>
    <t>Содержание помещений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</si>
</sst>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16" fontId="4" fillId="0" borderId="1" xfId="0" applyNumberFormat="1" applyFont="1" applyBorder="1" applyAlignment="1">
      <alignment wrapText="1"/>
    </xf>
    <xf numFmtId="0" fontId="6" fillId="0" borderId="0" xfId="0" applyFont="1"/>
    <xf numFmtId="49" fontId="4" fillId="0" borderId="2" xfId="0" applyNumberFormat="1" applyFont="1" applyBorder="1" applyAlignment="1"/>
    <xf numFmtId="49" fontId="4" fillId="0" borderId="1" xfId="0" applyNumberFormat="1" applyFont="1" applyBorder="1" applyAlignment="1"/>
    <xf numFmtId="49" fontId="4" fillId="0" borderId="3" xfId="0" applyNumberFormat="1" applyFont="1" applyBorder="1" applyAlignment="1"/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/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/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2" fontId="6" fillId="0" borderId="0" xfId="0" applyNumberFormat="1" applyFont="1"/>
    <xf numFmtId="49" fontId="4" fillId="0" borderId="8" xfId="0" applyNumberFormat="1" applyFont="1" applyBorder="1" applyAlignment="1"/>
    <xf numFmtId="43" fontId="6" fillId="0" borderId="0" xfId="0" applyNumberFormat="1" applyFont="1"/>
    <xf numFmtId="49" fontId="4" fillId="0" borderId="3" xfId="0" applyNumberFormat="1" applyFont="1" applyFill="1" applyBorder="1" applyAlignment="1">
      <alignment horizontal="center"/>
    </xf>
    <xf numFmtId="0" fontId="6" fillId="0" borderId="0" xfId="0" applyFont="1" applyFill="1"/>
    <xf numFmtId="2" fontId="2" fillId="0" borderId="0" xfId="1" applyNumberFormat="1" applyFont="1"/>
    <xf numFmtId="0" fontId="2" fillId="0" borderId="0" xfId="1" applyFont="1"/>
    <xf numFmtId="0" fontId="2" fillId="0" borderId="0" xfId="0" applyFont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5" fillId="0" borderId="12" xfId="0" applyFont="1" applyFill="1" applyBorder="1" applyAlignment="1">
      <alignment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3" xfId="0" applyFont="1" applyBorder="1" applyAlignment="1">
      <alignment wrapText="1"/>
    </xf>
    <xf numFmtId="0" fontId="2" fillId="0" borderId="15" xfId="0" applyFont="1" applyBorder="1"/>
    <xf numFmtId="0" fontId="4" fillId="0" borderId="16" xfId="0" applyFont="1" applyBorder="1" applyAlignment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" fillId="0" borderId="16" xfId="0" applyFont="1" applyBorder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4" fillId="0" borderId="16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 applyAlignment="1"/>
    <xf numFmtId="0" fontId="2" fillId="0" borderId="12" xfId="0" applyFont="1" applyBorder="1"/>
    <xf numFmtId="0" fontId="4" fillId="0" borderId="14" xfId="0" applyFont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4" fillId="0" borderId="15" xfId="0" applyFont="1" applyBorder="1"/>
    <xf numFmtId="0" fontId="4" fillId="0" borderId="15" xfId="0" applyFont="1" applyFill="1" applyBorder="1" applyAlignment="1">
      <alignment wrapText="1"/>
    </xf>
    <xf numFmtId="0" fontId="2" fillId="0" borderId="17" xfId="0" applyFont="1" applyBorder="1" applyAlignment="1"/>
    <xf numFmtId="0" fontId="2" fillId="0" borderId="16" xfId="0" applyFont="1" applyBorder="1" applyAlignment="1"/>
    <xf numFmtId="0" fontId="4" fillId="0" borderId="19" xfId="0" applyFont="1" applyBorder="1" applyAlignment="1"/>
    <xf numFmtId="0" fontId="4" fillId="0" borderId="12" xfId="0" applyFont="1" applyBorder="1"/>
    <xf numFmtId="0" fontId="4" fillId="0" borderId="14" xfId="1" applyFont="1" applyBorder="1" applyAlignment="1">
      <alignment wrapText="1"/>
    </xf>
    <xf numFmtId="0" fontId="4" fillId="0" borderId="17" xfId="1" applyFont="1" applyBorder="1" applyAlignment="1">
      <alignment wrapText="1"/>
    </xf>
    <xf numFmtId="2" fontId="4" fillId="0" borderId="21" xfId="0" applyNumberFormat="1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vertical="center"/>
    </xf>
    <xf numFmtId="2" fontId="2" fillId="0" borderId="23" xfId="0" applyNumberFormat="1" applyFont="1" applyBorder="1" applyAlignment="1">
      <alignment horizontal="right" wrapText="1"/>
    </xf>
    <xf numFmtId="2" fontId="4" fillId="0" borderId="24" xfId="0" applyNumberFormat="1" applyFont="1" applyBorder="1"/>
    <xf numFmtId="0" fontId="2" fillId="0" borderId="25" xfId="0" applyFont="1" applyBorder="1" applyAlignment="1"/>
    <xf numFmtId="2" fontId="4" fillId="0" borderId="26" xfId="0" applyNumberFormat="1" applyFont="1" applyBorder="1" applyAlignment="1">
      <alignment horizontal="right" wrapText="1"/>
    </xf>
    <xf numFmtId="2" fontId="4" fillId="0" borderId="25" xfId="0" applyNumberFormat="1" applyFont="1" applyBorder="1" applyAlignment="1">
      <alignment horizontal="right" wrapText="1"/>
    </xf>
    <xf numFmtId="2" fontId="4" fillId="0" borderId="23" xfId="0" applyNumberFormat="1" applyFont="1" applyBorder="1" applyAlignment="1">
      <alignment horizontal="right" wrapText="1"/>
    </xf>
    <xf numFmtId="0" fontId="4" fillId="0" borderId="25" xfId="0" applyFont="1" applyBorder="1" applyAlignment="1"/>
    <xf numFmtId="2" fontId="4" fillId="0" borderId="24" xfId="0" applyNumberFormat="1" applyFont="1" applyBorder="1" applyAlignment="1"/>
    <xf numFmtId="2" fontId="2" fillId="0" borderId="23" xfId="0" applyNumberFormat="1" applyFont="1" applyBorder="1"/>
    <xf numFmtId="2" fontId="4" fillId="0" borderId="27" xfId="0" applyNumberFormat="1" applyFont="1" applyBorder="1"/>
    <xf numFmtId="0" fontId="4" fillId="0" borderId="28" xfId="0" applyFont="1" applyBorder="1" applyAlignment="1"/>
    <xf numFmtId="2" fontId="2" fillId="0" borderId="21" xfId="0" applyNumberFormat="1" applyFont="1" applyBorder="1" applyAlignment="1">
      <alignment horizontal="right" wrapText="1"/>
    </xf>
    <xf numFmtId="2" fontId="2" fillId="0" borderId="23" xfId="0" applyNumberFormat="1" applyFont="1" applyFill="1" applyBorder="1" applyAlignment="1">
      <alignment horizontal="right" wrapText="1"/>
    </xf>
    <xf numFmtId="2" fontId="4" fillId="0" borderId="27" xfId="0" applyNumberFormat="1" applyFont="1" applyBorder="1" applyAlignment="1"/>
    <xf numFmtId="164" fontId="4" fillId="0" borderId="21" xfId="2" applyNumberFormat="1" applyFont="1" applyBorder="1"/>
    <xf numFmtId="2" fontId="4" fillId="0" borderId="22" xfId="2" applyNumberFormat="1" applyFont="1" applyFill="1" applyBorder="1" applyAlignment="1">
      <alignment wrapText="1"/>
    </xf>
    <xf numFmtId="2" fontId="4" fillId="0" borderId="27" xfId="2" applyNumberFormat="1" applyFont="1" applyFill="1" applyBorder="1" applyAlignment="1">
      <alignment wrapText="1"/>
    </xf>
    <xf numFmtId="0" fontId="4" fillId="0" borderId="14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tabSelected="1" topLeftCell="A223" workbookViewId="0">
      <selection activeCell="D244" sqref="D244"/>
    </sheetView>
  </sheetViews>
  <sheetFormatPr defaultColWidth="9.140625" defaultRowHeight="15.75" x14ac:dyDescent="0.25"/>
  <cols>
    <col min="1" max="1" width="4.42578125" style="6" customWidth="1"/>
    <col min="2" max="2" width="76.7109375" style="6" customWidth="1"/>
    <col min="3" max="3" width="15.85546875" style="6" customWidth="1"/>
    <col min="4" max="4" width="14.5703125" style="6" bestFit="1" customWidth="1"/>
    <col min="5" max="199" width="9.140625" style="6" customWidth="1"/>
    <col min="200" max="200" width="4.42578125" style="6" customWidth="1"/>
    <col min="201" max="201" width="50.42578125" style="6" customWidth="1"/>
    <col min="202" max="202" width="9.140625" style="6" customWidth="1"/>
    <col min="203" max="203" width="6.85546875" style="6" customWidth="1"/>
    <col min="204" max="204" width="7.42578125" style="6" customWidth="1"/>
    <col min="205" max="205" width="6" style="6" customWidth="1"/>
    <col min="206" max="206" width="7.140625" style="6" customWidth="1"/>
    <col min="207" max="207" width="13.140625" style="6" customWidth="1"/>
    <col min="208" max="208" width="8.28515625" style="6" customWidth="1"/>
    <col min="209" max="209" width="6.28515625" style="6" customWidth="1"/>
    <col min="210" max="210" width="8.28515625" style="6" customWidth="1"/>
    <col min="211" max="211" width="15.28515625" style="6" customWidth="1"/>
    <col min="212" max="212" width="9.140625" style="6" customWidth="1"/>
    <col min="213" max="213" width="6.42578125" style="6" customWidth="1"/>
    <col min="214" max="214" width="9.140625" style="6" customWidth="1"/>
    <col min="215" max="215" width="12.7109375" style="6" customWidth="1"/>
    <col min="216" max="216" width="9.140625" style="6" customWidth="1"/>
    <col min="217" max="217" width="6.140625" style="6" customWidth="1"/>
    <col min="218" max="220" width="9.140625" style="6" customWidth="1"/>
    <col min="221" max="221" width="6.42578125" style="6" customWidth="1"/>
    <col min="222" max="222" width="9.140625" style="6" customWidth="1"/>
    <col min="223" max="223" width="13.85546875" style="6" customWidth="1"/>
    <col min="224" max="224" width="9.140625" style="6" customWidth="1"/>
    <col min="225" max="225" width="6" style="6" customWidth="1"/>
    <col min="226" max="226" width="9.140625" style="6" customWidth="1"/>
    <col min="227" max="227" width="13.140625" style="6" customWidth="1"/>
    <col min="228" max="228" width="9.140625" style="6" customWidth="1"/>
    <col min="229" max="229" width="6.28515625" style="6" customWidth="1"/>
    <col min="230" max="230" width="9.140625" style="6" customWidth="1"/>
    <col min="231" max="231" width="15.5703125" style="6" customWidth="1"/>
    <col min="232" max="232" width="9.140625" style="6" customWidth="1"/>
    <col min="233" max="233" width="6" style="6" customWidth="1"/>
    <col min="234" max="234" width="9.140625" style="6" customWidth="1"/>
    <col min="235" max="235" width="12.5703125" style="6" customWidth="1"/>
    <col min="236" max="236" width="9.140625" style="6" customWidth="1"/>
    <col min="237" max="237" width="6" style="6" customWidth="1"/>
    <col min="238" max="238" width="9.140625" style="6" customWidth="1"/>
    <col min="239" max="239" width="14" style="6" customWidth="1"/>
    <col min="240" max="240" width="9.140625" style="6" customWidth="1"/>
    <col min="241" max="241" width="6.140625" style="6" customWidth="1"/>
    <col min="242" max="242" width="9.140625" style="6" customWidth="1"/>
    <col min="243" max="243" width="12.7109375" style="6" customWidth="1"/>
    <col min="244" max="244" width="9.140625" style="6" customWidth="1"/>
    <col min="245" max="245" width="5.85546875" style="6" customWidth="1"/>
    <col min="246" max="246" width="9.140625" style="6" customWidth="1"/>
    <col min="247" max="247" width="13" style="6" customWidth="1"/>
    <col min="248" max="248" width="9.140625" style="6" customWidth="1"/>
    <col min="249" max="249" width="6" style="6" customWidth="1"/>
    <col min="250" max="250" width="9.140625" style="6" customWidth="1"/>
    <col min="251" max="251" width="12.42578125" style="6" customWidth="1"/>
    <col min="252" max="252" width="9.140625" style="6" customWidth="1"/>
    <col min="253" max="253" width="6" style="6" customWidth="1"/>
    <col min="254" max="254" width="9.140625" style="6" customWidth="1"/>
    <col min="255" max="255" width="12.42578125" style="6" customWidth="1"/>
    <col min="256" max="16384" width="9.140625" style="6"/>
  </cols>
  <sheetData>
    <row r="1" spans="1:3" s="2" customFormat="1" x14ac:dyDescent="0.25">
      <c r="A1" s="91" t="s">
        <v>248</v>
      </c>
      <c r="B1" s="91"/>
      <c r="C1" s="1"/>
    </row>
    <row r="2" spans="1:3" s="2" customFormat="1" x14ac:dyDescent="0.25">
      <c r="A2" s="91" t="s">
        <v>246</v>
      </c>
      <c r="B2" s="91"/>
      <c r="C2" s="1"/>
    </row>
    <row r="3" spans="1:3" s="2" customFormat="1" x14ac:dyDescent="0.25">
      <c r="A3" s="91" t="s">
        <v>247</v>
      </c>
      <c r="B3" s="91"/>
      <c r="C3" s="1"/>
    </row>
    <row r="4" spans="1:3" s="2" customFormat="1" ht="16.5" thickBot="1" x14ac:dyDescent="0.3">
      <c r="A4" s="3"/>
      <c r="B4" s="3"/>
      <c r="C4" s="1"/>
    </row>
    <row r="5" spans="1:3" s="2" customFormat="1" x14ac:dyDescent="0.25">
      <c r="A5" s="38"/>
      <c r="B5" s="42" t="s">
        <v>249</v>
      </c>
      <c r="C5" s="71">
        <v>-384717.35739000037</v>
      </c>
    </row>
    <row r="6" spans="1:3" s="4" customFormat="1" x14ac:dyDescent="0.25">
      <c r="A6" s="39">
        <v>1</v>
      </c>
      <c r="B6" s="90" t="s">
        <v>256</v>
      </c>
      <c r="C6" s="72"/>
    </row>
    <row r="7" spans="1:3" x14ac:dyDescent="0.25">
      <c r="A7" s="5"/>
      <c r="B7" s="43" t="s">
        <v>0</v>
      </c>
      <c r="C7" s="73">
        <v>58020.787200000013</v>
      </c>
    </row>
    <row r="8" spans="1:3" x14ac:dyDescent="0.25">
      <c r="A8" s="7"/>
      <c r="B8" s="44" t="s">
        <v>1</v>
      </c>
      <c r="C8" s="73">
        <v>193238.78399999999</v>
      </c>
    </row>
    <row r="9" spans="1:3" x14ac:dyDescent="0.25">
      <c r="A9" s="7"/>
      <c r="B9" s="44" t="s">
        <v>2</v>
      </c>
      <c r="C9" s="73">
        <v>39813.427200000006</v>
      </c>
    </row>
    <row r="10" spans="1:3" x14ac:dyDescent="0.25">
      <c r="A10" s="7"/>
      <c r="B10" s="44" t="s">
        <v>3</v>
      </c>
      <c r="C10" s="73">
        <v>112946.28000000001</v>
      </c>
    </row>
    <row r="11" spans="1:3" x14ac:dyDescent="0.25">
      <c r="A11" s="8"/>
      <c r="B11" s="45" t="s">
        <v>4</v>
      </c>
      <c r="C11" s="73">
        <v>42966.536399999997</v>
      </c>
    </row>
    <row r="12" spans="1:3" x14ac:dyDescent="0.25">
      <c r="A12" s="7"/>
      <c r="B12" s="44" t="s">
        <v>5</v>
      </c>
      <c r="C12" s="73">
        <v>0</v>
      </c>
    </row>
    <row r="13" spans="1:3" ht="16.5" thickBot="1" x14ac:dyDescent="0.3">
      <c r="A13" s="9"/>
      <c r="B13" s="46" t="s">
        <v>6</v>
      </c>
      <c r="C13" s="74">
        <f>SUM(C7:C12)</f>
        <v>446985.81480000005</v>
      </c>
    </row>
    <row r="14" spans="1:3" ht="16.5" thickBot="1" x14ac:dyDescent="0.3">
      <c r="A14" s="10" t="s">
        <v>7</v>
      </c>
      <c r="B14" s="47" t="s">
        <v>8</v>
      </c>
      <c r="C14" s="75"/>
    </row>
    <row r="15" spans="1:3" x14ac:dyDescent="0.25">
      <c r="A15" s="8"/>
      <c r="B15" s="45" t="s">
        <v>9</v>
      </c>
      <c r="C15" s="73">
        <v>0</v>
      </c>
    </row>
    <row r="16" spans="1:3" x14ac:dyDescent="0.25">
      <c r="A16" s="7"/>
      <c r="B16" s="48" t="s">
        <v>10</v>
      </c>
      <c r="C16" s="73">
        <v>0</v>
      </c>
    </row>
    <row r="17" spans="1:3" x14ac:dyDescent="0.25">
      <c r="A17" s="9"/>
      <c r="B17" s="49" t="s">
        <v>11</v>
      </c>
      <c r="C17" s="73">
        <v>4637.2139999999999</v>
      </c>
    </row>
    <row r="18" spans="1:3" x14ac:dyDescent="0.25">
      <c r="A18" s="9"/>
      <c r="B18" s="46" t="s">
        <v>12</v>
      </c>
      <c r="C18" s="73">
        <v>0</v>
      </c>
    </row>
    <row r="19" spans="1:3" ht="16.5" thickBot="1" x14ac:dyDescent="0.3">
      <c r="A19" s="11"/>
      <c r="B19" s="46" t="s">
        <v>6</v>
      </c>
      <c r="C19" s="76">
        <f>SUM(C15:C18)</f>
        <v>4637.2139999999999</v>
      </c>
    </row>
    <row r="20" spans="1:3" ht="16.5" thickBot="1" x14ac:dyDescent="0.3">
      <c r="A20" s="10" t="s">
        <v>13</v>
      </c>
      <c r="B20" s="50" t="s">
        <v>14</v>
      </c>
      <c r="C20" s="77">
        <v>547200</v>
      </c>
    </row>
    <row r="21" spans="1:3" ht="16.5" thickBot="1" x14ac:dyDescent="0.3">
      <c r="A21" s="10"/>
      <c r="B21" s="50" t="s">
        <v>15</v>
      </c>
      <c r="C21" s="78">
        <v>38540</v>
      </c>
    </row>
    <row r="22" spans="1:3" ht="16.5" thickBot="1" x14ac:dyDescent="0.3">
      <c r="A22" s="12" t="s">
        <v>16</v>
      </c>
      <c r="B22" s="47" t="s">
        <v>17</v>
      </c>
      <c r="C22" s="79"/>
    </row>
    <row r="23" spans="1:3" x14ac:dyDescent="0.25">
      <c r="A23" s="8"/>
      <c r="B23" s="51" t="s">
        <v>18</v>
      </c>
      <c r="C23" s="73">
        <v>31230</v>
      </c>
    </row>
    <row r="24" spans="1:3" x14ac:dyDescent="0.25">
      <c r="A24" s="8"/>
      <c r="B24" s="52" t="s">
        <v>19</v>
      </c>
      <c r="C24" s="73">
        <v>20707.985999999997</v>
      </c>
    </row>
    <row r="25" spans="1:3" x14ac:dyDescent="0.25">
      <c r="A25" s="8"/>
      <c r="B25" s="52" t="s">
        <v>20</v>
      </c>
      <c r="C25" s="73">
        <v>89915.145599999989</v>
      </c>
    </row>
    <row r="26" spans="1:3" x14ac:dyDescent="0.25">
      <c r="A26" s="8"/>
      <c r="B26" s="52" t="s">
        <v>21</v>
      </c>
      <c r="C26" s="73">
        <v>0</v>
      </c>
    </row>
    <row r="27" spans="1:3" x14ac:dyDescent="0.25">
      <c r="A27" s="8"/>
      <c r="B27" s="52" t="s">
        <v>22</v>
      </c>
      <c r="C27" s="73">
        <v>0</v>
      </c>
    </row>
    <row r="28" spans="1:3" x14ac:dyDescent="0.25">
      <c r="A28" s="13"/>
      <c r="B28" s="53" t="s">
        <v>23</v>
      </c>
      <c r="C28" s="73">
        <v>1125.94</v>
      </c>
    </row>
    <row r="29" spans="1:3" ht="16.5" thickBot="1" x14ac:dyDescent="0.3">
      <c r="A29" s="9"/>
      <c r="B29" s="53" t="s">
        <v>24</v>
      </c>
      <c r="C29" s="80">
        <f>SUM(C23:C28)</f>
        <v>142979.0716</v>
      </c>
    </row>
    <row r="30" spans="1:3" ht="16.5" thickBot="1" x14ac:dyDescent="0.3">
      <c r="A30" s="12" t="s">
        <v>25</v>
      </c>
      <c r="B30" s="47" t="s">
        <v>26</v>
      </c>
      <c r="C30" s="79"/>
    </row>
    <row r="31" spans="1:3" ht="31.5" x14ac:dyDescent="0.25">
      <c r="A31" s="8"/>
      <c r="B31" s="45" t="s">
        <v>27</v>
      </c>
      <c r="C31" s="73">
        <v>20284.019199999995</v>
      </c>
    </row>
    <row r="32" spans="1:3" x14ac:dyDescent="0.25">
      <c r="A32" s="7"/>
      <c r="B32" s="48" t="s">
        <v>28</v>
      </c>
      <c r="C32" s="73">
        <v>22784.444599999999</v>
      </c>
    </row>
    <row r="33" spans="1:3" x14ac:dyDescent="0.25">
      <c r="A33" s="7"/>
      <c r="B33" s="48" t="s">
        <v>29</v>
      </c>
      <c r="C33" s="73">
        <v>26369.716799999998</v>
      </c>
    </row>
    <row r="34" spans="1:3" x14ac:dyDescent="0.25">
      <c r="A34" s="7"/>
      <c r="B34" s="44" t="s">
        <v>30</v>
      </c>
      <c r="C34" s="73">
        <v>5909.2559999999994</v>
      </c>
    </row>
    <row r="35" spans="1:3" x14ac:dyDescent="0.25">
      <c r="A35" s="9"/>
      <c r="B35" s="46" t="s">
        <v>31</v>
      </c>
      <c r="C35" s="73">
        <v>978.80640000000005</v>
      </c>
    </row>
    <row r="36" spans="1:3" x14ac:dyDescent="0.25">
      <c r="A36" s="9"/>
      <c r="B36" s="46" t="s">
        <v>32</v>
      </c>
      <c r="C36" s="73">
        <v>22784.444599999999</v>
      </c>
    </row>
    <row r="37" spans="1:3" ht="16.5" thickBot="1" x14ac:dyDescent="0.3">
      <c r="A37" s="9"/>
      <c r="B37" s="46" t="s">
        <v>6</v>
      </c>
      <c r="C37" s="74">
        <f>SUM(C31:C36)</f>
        <v>99110.68759999999</v>
      </c>
    </row>
    <row r="38" spans="1:3" ht="16.5" thickBot="1" x14ac:dyDescent="0.3">
      <c r="A38" s="12" t="s">
        <v>33</v>
      </c>
      <c r="B38" s="47" t="s">
        <v>34</v>
      </c>
      <c r="C38" s="79"/>
    </row>
    <row r="39" spans="1:3" x14ac:dyDescent="0.25">
      <c r="A39" s="14"/>
      <c r="B39" s="43" t="s">
        <v>35</v>
      </c>
      <c r="C39" s="73">
        <v>5909.2559999999994</v>
      </c>
    </row>
    <row r="40" spans="1:3" ht="31.5" x14ac:dyDescent="0.25">
      <c r="A40" s="15"/>
      <c r="B40" s="48" t="s">
        <v>36</v>
      </c>
      <c r="C40" s="73">
        <v>197546.76800000001</v>
      </c>
    </row>
    <row r="41" spans="1:3" ht="31.5" x14ac:dyDescent="0.25">
      <c r="A41" s="15"/>
      <c r="B41" s="48" t="s">
        <v>37</v>
      </c>
      <c r="C41" s="73">
        <v>29381.222399999999</v>
      </c>
    </row>
    <row r="42" spans="1:3" ht="31.5" x14ac:dyDescent="0.25">
      <c r="A42" s="15"/>
      <c r="B42" s="48" t="s">
        <v>38</v>
      </c>
      <c r="C42" s="73">
        <v>59180.052120000008</v>
      </c>
    </row>
    <row r="43" spans="1:3" ht="31.5" x14ac:dyDescent="0.25">
      <c r="A43" s="15"/>
      <c r="B43" s="48" t="s">
        <v>39</v>
      </c>
      <c r="C43" s="73">
        <v>6910.4340000000002</v>
      </c>
    </row>
    <row r="44" spans="1:3" ht="31.5" x14ac:dyDescent="0.25">
      <c r="A44" s="15"/>
      <c r="B44" s="48" t="s">
        <v>40</v>
      </c>
      <c r="C44" s="73">
        <v>41612.335200000001</v>
      </c>
    </row>
    <row r="45" spans="1:3" ht="16.5" thickBot="1" x14ac:dyDescent="0.3">
      <c r="A45" s="16"/>
      <c r="B45" s="49" t="s">
        <v>6</v>
      </c>
      <c r="C45" s="74">
        <f>SUM(C39:C44)</f>
        <v>340540.06772000005</v>
      </c>
    </row>
    <row r="46" spans="1:3" ht="16.5" thickBot="1" x14ac:dyDescent="0.3">
      <c r="A46" s="12" t="s">
        <v>41</v>
      </c>
      <c r="B46" s="50" t="s">
        <v>42</v>
      </c>
      <c r="C46" s="77">
        <v>73699.404599999994</v>
      </c>
    </row>
    <row r="47" spans="1:3" ht="16.5" thickBot="1" x14ac:dyDescent="0.3">
      <c r="A47" s="12" t="s">
        <v>43</v>
      </c>
      <c r="B47" s="50" t="s">
        <v>44</v>
      </c>
      <c r="C47" s="78">
        <v>7908.4800000000005</v>
      </c>
    </row>
    <row r="48" spans="1:3" ht="32.25" thickBot="1" x14ac:dyDescent="0.3">
      <c r="A48" s="12" t="s">
        <v>45</v>
      </c>
      <c r="B48" s="54" t="s">
        <v>46</v>
      </c>
      <c r="C48" s="79"/>
    </row>
    <row r="49" spans="1:3" ht="32.25" customHeight="1" x14ac:dyDescent="0.25">
      <c r="A49" s="17"/>
      <c r="B49" s="55" t="s">
        <v>46</v>
      </c>
      <c r="C49" s="73">
        <v>0</v>
      </c>
    </row>
    <row r="50" spans="1:3" ht="13.5" customHeight="1" x14ac:dyDescent="0.25">
      <c r="A50" s="14"/>
      <c r="B50" s="45" t="s">
        <v>47</v>
      </c>
      <c r="C50" s="81">
        <v>2067.9760000000001</v>
      </c>
    </row>
    <row r="51" spans="1:3" x14ac:dyDescent="0.25">
      <c r="A51" s="15"/>
      <c r="B51" s="43" t="s">
        <v>48</v>
      </c>
      <c r="C51" s="73">
        <v>273710.59999999998</v>
      </c>
    </row>
    <row r="52" spans="1:3" x14ac:dyDescent="0.25">
      <c r="A52" s="15"/>
      <c r="B52" s="44" t="s">
        <v>49</v>
      </c>
      <c r="C52" s="73">
        <v>126961.75799999999</v>
      </c>
    </row>
    <row r="53" spans="1:3" x14ac:dyDescent="0.25">
      <c r="A53" s="15"/>
      <c r="B53" s="44" t="s">
        <v>50</v>
      </c>
      <c r="C53" s="73">
        <v>67226.543999999994</v>
      </c>
    </row>
    <row r="54" spans="1:3" x14ac:dyDescent="0.25">
      <c r="A54" s="15"/>
      <c r="B54" s="44" t="s">
        <v>51</v>
      </c>
      <c r="C54" s="73">
        <v>4690.2239999999993</v>
      </c>
    </row>
    <row r="55" spans="1:3" x14ac:dyDescent="0.25">
      <c r="A55" s="15"/>
      <c r="B55" s="44" t="s">
        <v>52</v>
      </c>
      <c r="C55" s="73">
        <v>7365.5999999999995</v>
      </c>
    </row>
    <row r="56" spans="1:3" ht="16.5" thickBot="1" x14ac:dyDescent="0.3">
      <c r="A56" s="16"/>
      <c r="B56" s="46" t="s">
        <v>6</v>
      </c>
      <c r="C56" s="74">
        <f>SUM(C49:C55)</f>
        <v>482022.70199999993</v>
      </c>
    </row>
    <row r="57" spans="1:3" ht="16.5" thickBot="1" x14ac:dyDescent="0.3">
      <c r="A57" s="12" t="s">
        <v>53</v>
      </c>
      <c r="B57" s="47" t="s">
        <v>54</v>
      </c>
      <c r="C57" s="79"/>
    </row>
    <row r="58" spans="1:3" x14ac:dyDescent="0.25">
      <c r="A58" s="15"/>
      <c r="B58" s="44" t="s">
        <v>55</v>
      </c>
      <c r="C58" s="73">
        <v>0</v>
      </c>
    </row>
    <row r="59" spans="1:3" x14ac:dyDescent="0.25">
      <c r="A59" s="16"/>
      <c r="B59" s="43" t="s">
        <v>56</v>
      </c>
      <c r="C59" s="73">
        <v>0</v>
      </c>
    </row>
    <row r="60" spans="1:3" x14ac:dyDescent="0.25">
      <c r="A60" s="16"/>
      <c r="B60" s="48" t="s">
        <v>57</v>
      </c>
      <c r="C60" s="73">
        <v>0</v>
      </c>
    </row>
    <row r="61" spans="1:3" x14ac:dyDescent="0.25">
      <c r="A61" s="16"/>
      <c r="B61" s="44" t="s">
        <v>58</v>
      </c>
      <c r="C61" s="73">
        <v>0</v>
      </c>
    </row>
    <row r="62" spans="1:3" x14ac:dyDescent="0.25">
      <c r="A62" s="16"/>
      <c r="B62" s="46" t="s">
        <v>59</v>
      </c>
      <c r="C62" s="73">
        <v>4341.6999999999989</v>
      </c>
    </row>
    <row r="63" spans="1:3" x14ac:dyDescent="0.25">
      <c r="A63" s="16"/>
      <c r="B63" s="46" t="s">
        <v>60</v>
      </c>
      <c r="C63" s="73">
        <v>0</v>
      </c>
    </row>
    <row r="64" spans="1:3" ht="16.5" thickBot="1" x14ac:dyDescent="0.3">
      <c r="A64" s="18"/>
      <c r="B64" s="56" t="s">
        <v>24</v>
      </c>
      <c r="C64" s="82">
        <f>SUM(C58:C63)</f>
        <v>4341.6999999999989</v>
      </c>
    </row>
    <row r="65" spans="1:3" ht="16.5" thickBot="1" x14ac:dyDescent="0.3">
      <c r="A65" s="12" t="s">
        <v>61</v>
      </c>
      <c r="B65" s="47" t="s">
        <v>62</v>
      </c>
      <c r="C65" s="79"/>
    </row>
    <row r="66" spans="1:3" ht="31.5" x14ac:dyDescent="0.25">
      <c r="A66" s="14"/>
      <c r="B66" s="45" t="s">
        <v>63</v>
      </c>
      <c r="C66" s="73">
        <v>81416.415999999997</v>
      </c>
    </row>
    <row r="67" spans="1:3" ht="31.5" x14ac:dyDescent="0.25">
      <c r="A67" s="15"/>
      <c r="B67" s="48" t="s">
        <v>64</v>
      </c>
      <c r="C67" s="73">
        <v>0</v>
      </c>
    </row>
    <row r="68" spans="1:3" ht="31.5" x14ac:dyDescent="0.25">
      <c r="A68" s="15"/>
      <c r="B68" s="48" t="s">
        <v>65</v>
      </c>
      <c r="C68" s="73">
        <v>81416.415999999997</v>
      </c>
    </row>
    <row r="69" spans="1:3" ht="31.5" x14ac:dyDescent="0.25">
      <c r="A69" s="15"/>
      <c r="B69" s="48" t="s">
        <v>66</v>
      </c>
      <c r="C69" s="73">
        <v>0</v>
      </c>
    </row>
    <row r="70" spans="1:3" x14ac:dyDescent="0.25">
      <c r="A70" s="16"/>
      <c r="B70" s="49" t="s">
        <v>67</v>
      </c>
      <c r="C70" s="73">
        <v>0</v>
      </c>
    </row>
    <row r="71" spans="1:3" x14ac:dyDescent="0.25">
      <c r="A71" s="16"/>
      <c r="B71" s="49" t="s">
        <v>68</v>
      </c>
      <c r="C71" s="73">
        <v>0</v>
      </c>
    </row>
    <row r="72" spans="1:3" ht="16.5" thickBot="1" x14ac:dyDescent="0.3">
      <c r="A72" s="16"/>
      <c r="B72" s="46" t="s">
        <v>24</v>
      </c>
      <c r="C72" s="74">
        <f>SUM(C66:C71)</f>
        <v>162832.83199999999</v>
      </c>
    </row>
    <row r="73" spans="1:3" ht="32.25" thickBot="1" x14ac:dyDescent="0.3">
      <c r="A73" s="12" t="s">
        <v>69</v>
      </c>
      <c r="B73" s="54" t="s">
        <v>70</v>
      </c>
      <c r="C73" s="77">
        <v>204854.20800000001</v>
      </c>
    </row>
    <row r="74" spans="1:3" ht="16.5" thickBot="1" x14ac:dyDescent="0.3">
      <c r="A74" s="19" t="s">
        <v>71</v>
      </c>
      <c r="B74" s="57" t="s">
        <v>72</v>
      </c>
      <c r="C74" s="76">
        <v>57122.807999999983</v>
      </c>
    </row>
    <row r="75" spans="1:3" ht="16.5" thickBot="1" x14ac:dyDescent="0.3">
      <c r="A75" s="12" t="s">
        <v>73</v>
      </c>
      <c r="B75" s="50" t="s">
        <v>74</v>
      </c>
      <c r="C75" s="77">
        <v>8092.0800000000008</v>
      </c>
    </row>
    <row r="76" spans="1:3" ht="16.5" thickBot="1" x14ac:dyDescent="0.3">
      <c r="A76" s="20" t="s">
        <v>75</v>
      </c>
      <c r="B76" s="58" t="s">
        <v>76</v>
      </c>
      <c r="C76" s="78">
        <v>11239</v>
      </c>
    </row>
    <row r="77" spans="1:3" ht="16.5" thickBot="1" x14ac:dyDescent="0.3">
      <c r="A77" s="12" t="s">
        <v>77</v>
      </c>
      <c r="B77" s="47" t="s">
        <v>78</v>
      </c>
      <c r="C77" s="79"/>
    </row>
    <row r="78" spans="1:3" x14ac:dyDescent="0.25">
      <c r="A78" s="14"/>
      <c r="B78" s="43" t="s">
        <v>79</v>
      </c>
      <c r="C78" s="73">
        <v>5470.44</v>
      </c>
    </row>
    <row r="79" spans="1:3" x14ac:dyDescent="0.25">
      <c r="A79" s="7"/>
      <c r="B79" s="44" t="s">
        <v>80</v>
      </c>
      <c r="C79" s="73">
        <v>8244.2400000000016</v>
      </c>
    </row>
    <row r="80" spans="1:3" ht="33.75" customHeight="1" x14ac:dyDescent="0.25">
      <c r="A80" s="7"/>
      <c r="B80" s="48" t="s">
        <v>81</v>
      </c>
      <c r="C80" s="73">
        <v>8026.7999999999984</v>
      </c>
    </row>
    <row r="81" spans="1:3" ht="36.75" customHeight="1" x14ac:dyDescent="0.25">
      <c r="A81" s="7"/>
      <c r="B81" s="48" t="s">
        <v>82</v>
      </c>
      <c r="C81" s="73">
        <v>4013.3999999999992</v>
      </c>
    </row>
    <row r="82" spans="1:3" ht="31.5" x14ac:dyDescent="0.25">
      <c r="A82" s="9"/>
      <c r="B82" s="49" t="s">
        <v>83</v>
      </c>
      <c r="C82" s="73">
        <v>24080.400000000005</v>
      </c>
    </row>
    <row r="83" spans="1:3" x14ac:dyDescent="0.25">
      <c r="A83" s="9"/>
      <c r="B83" s="49" t="s">
        <v>84</v>
      </c>
      <c r="C83" s="73">
        <v>0</v>
      </c>
    </row>
    <row r="84" spans="1:3" x14ac:dyDescent="0.25">
      <c r="A84" s="9"/>
      <c r="B84" s="49" t="s">
        <v>84</v>
      </c>
      <c r="C84" s="73">
        <v>0</v>
      </c>
    </row>
    <row r="85" spans="1:3" ht="16.5" thickBot="1" x14ac:dyDescent="0.3">
      <c r="A85" s="9"/>
      <c r="B85" s="46" t="s">
        <v>24</v>
      </c>
      <c r="C85" s="74">
        <f>SUM(C78:C84)</f>
        <v>49835.28</v>
      </c>
    </row>
    <row r="86" spans="1:3" ht="16.5" thickBot="1" x14ac:dyDescent="0.3">
      <c r="A86" s="21" t="s">
        <v>85</v>
      </c>
      <c r="B86" s="59" t="s">
        <v>86</v>
      </c>
      <c r="C86" s="83"/>
    </row>
    <row r="87" spans="1:3" x14ac:dyDescent="0.25">
      <c r="A87" s="17"/>
      <c r="B87" s="60" t="s">
        <v>87</v>
      </c>
      <c r="C87" s="84">
        <v>0</v>
      </c>
    </row>
    <row r="88" spans="1:3" x14ac:dyDescent="0.25">
      <c r="A88" s="14"/>
      <c r="B88" s="43" t="s">
        <v>88</v>
      </c>
      <c r="C88" s="73">
        <v>393.39</v>
      </c>
    </row>
    <row r="89" spans="1:3" x14ac:dyDescent="0.25">
      <c r="A89" s="14"/>
      <c r="B89" s="43" t="s">
        <v>89</v>
      </c>
      <c r="C89" s="73">
        <v>393.39</v>
      </c>
    </row>
    <row r="90" spans="1:3" x14ac:dyDescent="0.25">
      <c r="A90" s="14"/>
      <c r="B90" s="43" t="s">
        <v>90</v>
      </c>
      <c r="C90" s="73">
        <v>826.51</v>
      </c>
    </row>
    <row r="91" spans="1:3" x14ac:dyDescent="0.25">
      <c r="A91" s="14"/>
      <c r="B91" s="43" t="s">
        <v>91</v>
      </c>
      <c r="C91" s="73">
        <v>393.39</v>
      </c>
    </row>
    <row r="92" spans="1:3" x14ac:dyDescent="0.25">
      <c r="A92" s="14"/>
      <c r="B92" s="43" t="s">
        <v>92</v>
      </c>
      <c r="C92" s="73">
        <v>1145.73</v>
      </c>
    </row>
    <row r="93" spans="1:3" x14ac:dyDescent="0.25">
      <c r="A93" s="14"/>
      <c r="B93" s="43" t="s">
        <v>93</v>
      </c>
      <c r="C93" s="73">
        <v>826.51</v>
      </c>
    </row>
    <row r="94" spans="1:3" x14ac:dyDescent="0.25">
      <c r="A94" s="14"/>
      <c r="B94" s="43" t="s">
        <v>94</v>
      </c>
      <c r="C94" s="73">
        <v>393.39</v>
      </c>
    </row>
    <row r="95" spans="1:3" x14ac:dyDescent="0.25">
      <c r="A95" s="14"/>
      <c r="B95" s="43" t="s">
        <v>90</v>
      </c>
      <c r="C95" s="73">
        <v>826.51</v>
      </c>
    </row>
    <row r="96" spans="1:3" x14ac:dyDescent="0.25">
      <c r="A96" s="15"/>
      <c r="B96" s="44" t="s">
        <v>95</v>
      </c>
      <c r="C96" s="73">
        <v>0</v>
      </c>
    </row>
    <row r="97" spans="1:3" x14ac:dyDescent="0.25">
      <c r="A97" s="15"/>
      <c r="B97" s="44" t="s">
        <v>96</v>
      </c>
      <c r="C97" s="73">
        <v>996.96</v>
      </c>
    </row>
    <row r="98" spans="1:3" x14ac:dyDescent="0.25">
      <c r="A98" s="15"/>
      <c r="B98" s="44" t="s">
        <v>97</v>
      </c>
      <c r="C98" s="73">
        <v>792.64</v>
      </c>
    </row>
    <row r="99" spans="1:3" x14ac:dyDescent="0.25">
      <c r="A99" s="15"/>
      <c r="B99" s="44" t="s">
        <v>98</v>
      </c>
      <c r="C99" s="73">
        <v>117.6</v>
      </c>
    </row>
    <row r="100" spans="1:3" ht="30.75" customHeight="1" x14ac:dyDescent="0.25">
      <c r="A100" s="15"/>
      <c r="B100" s="48" t="s">
        <v>99</v>
      </c>
      <c r="C100" s="73">
        <v>574.39</v>
      </c>
    </row>
    <row r="101" spans="1:3" ht="31.5" x14ac:dyDescent="0.25">
      <c r="A101" s="15"/>
      <c r="B101" s="48" t="s">
        <v>100</v>
      </c>
      <c r="C101" s="73">
        <v>5487.54</v>
      </c>
    </row>
    <row r="102" spans="1:3" ht="31.5" x14ac:dyDescent="0.25">
      <c r="A102" s="15"/>
      <c r="B102" s="48" t="s">
        <v>101</v>
      </c>
      <c r="C102" s="73">
        <v>5487.54</v>
      </c>
    </row>
    <row r="103" spans="1:3" ht="31.5" x14ac:dyDescent="0.25">
      <c r="A103" s="15"/>
      <c r="B103" s="48" t="s">
        <v>102</v>
      </c>
      <c r="C103" s="73">
        <v>5487.54</v>
      </c>
    </row>
    <row r="104" spans="1:3" s="23" customFormat="1" ht="31.5" x14ac:dyDescent="0.25">
      <c r="A104" s="22"/>
      <c r="B104" s="48" t="s">
        <v>103</v>
      </c>
      <c r="C104" s="73">
        <v>3381.2799999999997</v>
      </c>
    </row>
    <row r="105" spans="1:3" s="23" customFormat="1" ht="31.5" x14ac:dyDescent="0.25">
      <c r="A105" s="22"/>
      <c r="B105" s="61" t="s">
        <v>104</v>
      </c>
      <c r="C105" s="73">
        <v>0</v>
      </c>
    </row>
    <row r="106" spans="1:3" s="23" customFormat="1" x14ac:dyDescent="0.25">
      <c r="A106" s="24" t="s">
        <v>105</v>
      </c>
      <c r="B106" s="48" t="s">
        <v>106</v>
      </c>
      <c r="C106" s="73">
        <v>200.26</v>
      </c>
    </row>
    <row r="107" spans="1:3" s="23" customFormat="1" x14ac:dyDescent="0.25">
      <c r="A107" s="24" t="s">
        <v>107</v>
      </c>
      <c r="B107" s="48" t="s">
        <v>108</v>
      </c>
      <c r="C107" s="73">
        <v>1116.6500000000001</v>
      </c>
    </row>
    <row r="108" spans="1:3" s="23" customFormat="1" x14ac:dyDescent="0.25">
      <c r="A108" s="24" t="s">
        <v>109</v>
      </c>
      <c r="B108" s="48" t="s">
        <v>110</v>
      </c>
      <c r="C108" s="73">
        <v>296</v>
      </c>
    </row>
    <row r="109" spans="1:3" s="23" customFormat="1" x14ac:dyDescent="0.25">
      <c r="A109" s="24" t="s">
        <v>111</v>
      </c>
      <c r="B109" s="48" t="s">
        <v>112</v>
      </c>
      <c r="C109" s="73">
        <v>1349.11</v>
      </c>
    </row>
    <row r="110" spans="1:3" s="23" customFormat="1" x14ac:dyDescent="0.25">
      <c r="A110" s="24" t="s">
        <v>113</v>
      </c>
      <c r="B110" s="48" t="s">
        <v>114</v>
      </c>
      <c r="C110" s="73">
        <v>862.5</v>
      </c>
    </row>
    <row r="111" spans="1:3" s="23" customFormat="1" x14ac:dyDescent="0.25">
      <c r="A111" s="24" t="s">
        <v>115</v>
      </c>
      <c r="B111" s="48" t="s">
        <v>116</v>
      </c>
      <c r="C111" s="73"/>
    </row>
    <row r="112" spans="1:3" s="23" customFormat="1" x14ac:dyDescent="0.25">
      <c r="A112" s="24" t="s">
        <v>117</v>
      </c>
      <c r="B112" s="48" t="s">
        <v>118</v>
      </c>
      <c r="C112" s="73"/>
    </row>
    <row r="113" spans="1:3" s="23" customFormat="1" x14ac:dyDescent="0.25">
      <c r="A113" s="22"/>
      <c r="B113" s="48" t="s">
        <v>119</v>
      </c>
      <c r="C113" s="73">
        <v>121.39</v>
      </c>
    </row>
    <row r="114" spans="1:3" s="23" customFormat="1" ht="31.5" x14ac:dyDescent="0.25">
      <c r="A114" s="22"/>
      <c r="B114" s="48" t="s">
        <v>120</v>
      </c>
      <c r="C114" s="73">
        <v>396.32</v>
      </c>
    </row>
    <row r="115" spans="1:3" s="23" customFormat="1" x14ac:dyDescent="0.25">
      <c r="A115" s="22"/>
      <c r="B115" s="48" t="s">
        <v>121</v>
      </c>
      <c r="C115" s="73">
        <v>121.39</v>
      </c>
    </row>
    <row r="116" spans="1:3" s="23" customFormat="1" x14ac:dyDescent="0.25">
      <c r="A116" s="22"/>
      <c r="B116" s="48" t="s">
        <v>122</v>
      </c>
      <c r="C116" s="73">
        <v>121.39</v>
      </c>
    </row>
    <row r="117" spans="1:3" s="23" customFormat="1" x14ac:dyDescent="0.25">
      <c r="A117" s="22"/>
      <c r="B117" s="61" t="s">
        <v>123</v>
      </c>
      <c r="C117" s="73">
        <v>0</v>
      </c>
    </row>
    <row r="118" spans="1:3" s="23" customFormat="1" x14ac:dyDescent="0.25">
      <c r="A118" s="22"/>
      <c r="B118" s="48" t="s">
        <v>124</v>
      </c>
      <c r="C118" s="73">
        <v>95.98</v>
      </c>
    </row>
    <row r="119" spans="1:3" s="23" customFormat="1" x14ac:dyDescent="0.25">
      <c r="A119" s="22"/>
      <c r="B119" s="48" t="s">
        <v>125</v>
      </c>
      <c r="C119" s="73">
        <v>177.24400000000003</v>
      </c>
    </row>
    <row r="120" spans="1:3" s="23" customFormat="1" x14ac:dyDescent="0.25">
      <c r="A120" s="22"/>
      <c r="B120" s="48" t="s">
        <v>126</v>
      </c>
      <c r="C120" s="73">
        <v>1585.28</v>
      </c>
    </row>
    <row r="121" spans="1:3" s="23" customFormat="1" x14ac:dyDescent="0.25">
      <c r="A121" s="22"/>
      <c r="B121" s="48" t="s">
        <v>127</v>
      </c>
      <c r="C121" s="73">
        <v>3987.84</v>
      </c>
    </row>
    <row r="122" spans="1:3" s="23" customFormat="1" x14ac:dyDescent="0.25">
      <c r="A122" s="22"/>
      <c r="B122" s="48" t="s">
        <v>128</v>
      </c>
      <c r="C122" s="73">
        <v>219.65</v>
      </c>
    </row>
    <row r="123" spans="1:3" s="23" customFormat="1" x14ac:dyDescent="0.25">
      <c r="A123" s="22"/>
      <c r="B123" s="48" t="s">
        <v>129</v>
      </c>
      <c r="C123" s="73">
        <v>364.17</v>
      </c>
    </row>
    <row r="124" spans="1:3" s="23" customFormat="1" x14ac:dyDescent="0.25">
      <c r="A124" s="22"/>
      <c r="B124" s="48" t="s">
        <v>130</v>
      </c>
      <c r="C124" s="73">
        <v>3987.84</v>
      </c>
    </row>
    <row r="125" spans="1:3" s="23" customFormat="1" x14ac:dyDescent="0.25">
      <c r="A125" s="22"/>
      <c r="B125" s="48" t="s">
        <v>131</v>
      </c>
      <c r="C125" s="73">
        <v>996.96</v>
      </c>
    </row>
    <row r="126" spans="1:3" s="23" customFormat="1" x14ac:dyDescent="0.25">
      <c r="A126" s="22"/>
      <c r="B126" s="48" t="s">
        <v>132</v>
      </c>
      <c r="C126" s="73">
        <v>121.39</v>
      </c>
    </row>
    <row r="127" spans="1:3" s="23" customFormat="1" x14ac:dyDescent="0.25">
      <c r="A127" s="22"/>
      <c r="B127" s="48" t="s">
        <v>133</v>
      </c>
      <c r="C127" s="73">
        <v>0</v>
      </c>
    </row>
    <row r="128" spans="1:3" s="23" customFormat="1" x14ac:dyDescent="0.25">
      <c r="A128" s="22"/>
      <c r="B128" s="48" t="s">
        <v>134</v>
      </c>
      <c r="C128" s="73">
        <v>0</v>
      </c>
    </row>
    <row r="129" spans="1:3" s="23" customFormat="1" ht="31.5" x14ac:dyDescent="0.25">
      <c r="A129" s="22"/>
      <c r="B129" s="61" t="s">
        <v>135</v>
      </c>
      <c r="C129" s="73">
        <v>0</v>
      </c>
    </row>
    <row r="130" spans="1:3" s="23" customFormat="1" x14ac:dyDescent="0.25">
      <c r="A130" s="24" t="s">
        <v>105</v>
      </c>
      <c r="B130" s="48" t="s">
        <v>106</v>
      </c>
      <c r="C130" s="73">
        <v>400.52</v>
      </c>
    </row>
    <row r="131" spans="1:3" s="23" customFormat="1" x14ac:dyDescent="0.25">
      <c r="A131" s="24" t="s">
        <v>107</v>
      </c>
      <c r="B131" s="48" t="s">
        <v>108</v>
      </c>
      <c r="C131" s="73">
        <v>2233.3000000000002</v>
      </c>
    </row>
    <row r="132" spans="1:3" s="23" customFormat="1" x14ac:dyDescent="0.25">
      <c r="A132" s="24" t="s">
        <v>109</v>
      </c>
      <c r="B132" s="48" t="s">
        <v>136</v>
      </c>
      <c r="C132" s="73">
        <v>556</v>
      </c>
    </row>
    <row r="133" spans="1:3" s="23" customFormat="1" x14ac:dyDescent="0.25">
      <c r="A133" s="24" t="s">
        <v>111</v>
      </c>
      <c r="B133" s="48" t="s">
        <v>112</v>
      </c>
      <c r="C133" s="73">
        <v>2890.95</v>
      </c>
    </row>
    <row r="134" spans="1:3" s="23" customFormat="1" x14ac:dyDescent="0.25">
      <c r="A134" s="24" t="s">
        <v>113</v>
      </c>
      <c r="B134" s="48" t="s">
        <v>114</v>
      </c>
      <c r="C134" s="73">
        <v>1725</v>
      </c>
    </row>
    <row r="135" spans="1:3" x14ac:dyDescent="0.25">
      <c r="A135" s="15"/>
      <c r="B135" s="44" t="s">
        <v>137</v>
      </c>
      <c r="C135" s="73">
        <v>3583.41</v>
      </c>
    </row>
    <row r="136" spans="1:3" s="23" customFormat="1" x14ac:dyDescent="0.25">
      <c r="A136" s="22"/>
      <c r="B136" s="48" t="s">
        <v>138</v>
      </c>
      <c r="C136" s="73">
        <v>0</v>
      </c>
    </row>
    <row r="137" spans="1:3" s="23" customFormat="1" x14ac:dyDescent="0.25">
      <c r="A137" s="22"/>
      <c r="B137" s="48" t="s">
        <v>139</v>
      </c>
      <c r="C137" s="73">
        <v>0</v>
      </c>
    </row>
    <row r="138" spans="1:3" s="23" customFormat="1" ht="31.5" x14ac:dyDescent="0.25">
      <c r="A138" s="22"/>
      <c r="B138" s="48" t="s">
        <v>140</v>
      </c>
      <c r="C138" s="73">
        <v>0</v>
      </c>
    </row>
    <row r="139" spans="1:3" s="23" customFormat="1" x14ac:dyDescent="0.25">
      <c r="A139" s="22"/>
      <c r="B139" s="48" t="s">
        <v>141</v>
      </c>
      <c r="C139" s="73">
        <v>2990.88</v>
      </c>
    </row>
    <row r="140" spans="1:3" s="23" customFormat="1" x14ac:dyDescent="0.25">
      <c r="A140" s="22"/>
      <c r="B140" s="48" t="s">
        <v>142</v>
      </c>
      <c r="C140" s="73">
        <v>0</v>
      </c>
    </row>
    <row r="141" spans="1:3" s="23" customFormat="1" x14ac:dyDescent="0.25">
      <c r="A141" s="22"/>
      <c r="B141" s="48" t="s">
        <v>143</v>
      </c>
      <c r="C141" s="73">
        <v>396.32</v>
      </c>
    </row>
    <row r="142" spans="1:3" s="23" customFormat="1" x14ac:dyDescent="0.25">
      <c r="A142" s="22"/>
      <c r="B142" s="48" t="s">
        <v>144</v>
      </c>
      <c r="C142" s="73">
        <v>0</v>
      </c>
    </row>
    <row r="143" spans="1:3" s="23" customFormat="1" x14ac:dyDescent="0.25">
      <c r="A143" s="22"/>
      <c r="B143" s="48" t="s">
        <v>145</v>
      </c>
      <c r="C143" s="73">
        <v>121.39</v>
      </c>
    </row>
    <row r="144" spans="1:3" s="23" customFormat="1" ht="19.5" customHeight="1" x14ac:dyDescent="0.25">
      <c r="A144" s="22"/>
      <c r="B144" s="48" t="s">
        <v>146</v>
      </c>
      <c r="C144" s="73">
        <v>0</v>
      </c>
    </row>
    <row r="145" spans="1:3" s="23" customFormat="1" ht="31.5" x14ac:dyDescent="0.25">
      <c r="A145" s="22"/>
      <c r="B145" s="48" t="s">
        <v>147</v>
      </c>
      <c r="C145" s="73">
        <v>996.96</v>
      </c>
    </row>
    <row r="146" spans="1:3" s="23" customFormat="1" ht="31.5" x14ac:dyDescent="0.25">
      <c r="A146" s="22"/>
      <c r="B146" s="61" t="s">
        <v>148</v>
      </c>
      <c r="C146" s="73">
        <v>0</v>
      </c>
    </row>
    <row r="147" spans="1:3" s="23" customFormat="1" x14ac:dyDescent="0.25">
      <c r="A147" s="22" t="s">
        <v>105</v>
      </c>
      <c r="B147" s="48" t="s">
        <v>149</v>
      </c>
      <c r="C147" s="73">
        <v>2121.2199999999998</v>
      </c>
    </row>
    <row r="148" spans="1:3" s="23" customFormat="1" x14ac:dyDescent="0.25">
      <c r="A148" s="22" t="s">
        <v>107</v>
      </c>
      <c r="B148" s="48" t="s">
        <v>118</v>
      </c>
      <c r="C148" s="73"/>
    </row>
    <row r="149" spans="1:3" s="23" customFormat="1" x14ac:dyDescent="0.25">
      <c r="A149" s="22"/>
      <c r="B149" s="48" t="s">
        <v>150</v>
      </c>
      <c r="C149" s="73">
        <v>4572.95</v>
      </c>
    </row>
    <row r="150" spans="1:3" s="23" customFormat="1" x14ac:dyDescent="0.25">
      <c r="A150" s="22"/>
      <c r="B150" s="48" t="s">
        <v>151</v>
      </c>
      <c r="C150" s="73">
        <v>0</v>
      </c>
    </row>
    <row r="151" spans="1:3" s="23" customFormat="1" ht="31.5" x14ac:dyDescent="0.25">
      <c r="A151" s="22"/>
      <c r="B151" s="48" t="s">
        <v>152</v>
      </c>
      <c r="C151" s="73">
        <v>792.64</v>
      </c>
    </row>
    <row r="152" spans="1:3" x14ac:dyDescent="0.25">
      <c r="A152" s="15"/>
      <c r="B152" s="44" t="s">
        <v>153</v>
      </c>
      <c r="C152" s="73">
        <v>0</v>
      </c>
    </row>
    <row r="153" spans="1:3" ht="31.5" x14ac:dyDescent="0.25">
      <c r="A153" s="16"/>
      <c r="B153" s="49" t="s">
        <v>154</v>
      </c>
      <c r="C153" s="73"/>
    </row>
    <row r="154" spans="1:3" ht="31.5" x14ac:dyDescent="0.25">
      <c r="A154" s="16"/>
      <c r="B154" s="49" t="s">
        <v>155</v>
      </c>
      <c r="C154" s="73">
        <v>0</v>
      </c>
    </row>
    <row r="155" spans="1:3" x14ac:dyDescent="0.25">
      <c r="A155" s="25" t="s">
        <v>105</v>
      </c>
      <c r="B155" s="46" t="s">
        <v>156</v>
      </c>
      <c r="C155" s="73">
        <v>770.92</v>
      </c>
    </row>
    <row r="156" spans="1:3" x14ac:dyDescent="0.25">
      <c r="A156" s="25" t="s">
        <v>107</v>
      </c>
      <c r="B156" s="49" t="s">
        <v>157</v>
      </c>
      <c r="C156" s="73">
        <v>431.25</v>
      </c>
    </row>
    <row r="157" spans="1:3" x14ac:dyDescent="0.25">
      <c r="A157" s="25" t="s">
        <v>109</v>
      </c>
      <c r="B157" s="49" t="s">
        <v>158</v>
      </c>
      <c r="C157" s="73">
        <v>862.5</v>
      </c>
    </row>
    <row r="158" spans="1:3" x14ac:dyDescent="0.25">
      <c r="A158" s="16"/>
      <c r="B158" s="46" t="s">
        <v>159</v>
      </c>
      <c r="C158" s="73">
        <v>1716.22</v>
      </c>
    </row>
    <row r="159" spans="1:3" x14ac:dyDescent="0.25">
      <c r="A159" s="16"/>
      <c r="B159" s="46" t="s">
        <v>160</v>
      </c>
      <c r="C159" s="73">
        <v>0</v>
      </c>
    </row>
    <row r="160" spans="1:3" x14ac:dyDescent="0.25">
      <c r="A160" s="16"/>
      <c r="B160" s="46" t="s">
        <v>161</v>
      </c>
      <c r="C160" s="73"/>
    </row>
    <row r="161" spans="1:3" x14ac:dyDescent="0.25">
      <c r="A161" s="16"/>
      <c r="B161" s="49" t="s">
        <v>162</v>
      </c>
      <c r="C161" s="73">
        <v>0</v>
      </c>
    </row>
    <row r="162" spans="1:3" x14ac:dyDescent="0.25">
      <c r="A162" s="16"/>
      <c r="B162" s="46" t="s">
        <v>163</v>
      </c>
      <c r="C162" s="73"/>
    </row>
    <row r="163" spans="1:3" x14ac:dyDescent="0.25">
      <c r="A163" s="16"/>
      <c r="B163" s="49" t="s">
        <v>164</v>
      </c>
      <c r="C163" s="73">
        <v>0</v>
      </c>
    </row>
    <row r="164" spans="1:3" x14ac:dyDescent="0.25">
      <c r="A164" s="16"/>
      <c r="B164" s="46" t="s">
        <v>165</v>
      </c>
      <c r="C164" s="73"/>
    </row>
    <row r="165" spans="1:3" x14ac:dyDescent="0.25">
      <c r="A165" s="16"/>
      <c r="B165" s="46" t="s">
        <v>166</v>
      </c>
      <c r="C165" s="73"/>
    </row>
    <row r="166" spans="1:3" x14ac:dyDescent="0.25">
      <c r="A166" s="16"/>
      <c r="B166" s="46" t="s">
        <v>167</v>
      </c>
      <c r="C166" s="73">
        <v>2374.0639999999999</v>
      </c>
    </row>
    <row r="167" spans="1:3" ht="31.5" x14ac:dyDescent="0.25">
      <c r="A167" s="16"/>
      <c r="B167" s="49" t="s">
        <v>168</v>
      </c>
      <c r="C167" s="73">
        <v>2967.58</v>
      </c>
    </row>
    <row r="168" spans="1:3" x14ac:dyDescent="0.25">
      <c r="A168" s="16"/>
      <c r="B168" s="49" t="s">
        <v>169</v>
      </c>
      <c r="C168" s="73"/>
    </row>
    <row r="169" spans="1:3" x14ac:dyDescent="0.25">
      <c r="A169" s="16"/>
      <c r="B169" s="49" t="s">
        <v>170</v>
      </c>
      <c r="C169" s="73"/>
    </row>
    <row r="170" spans="1:3" ht="31.5" x14ac:dyDescent="0.25">
      <c r="A170" s="16"/>
      <c r="B170" s="49" t="s">
        <v>171</v>
      </c>
      <c r="C170" s="73">
        <v>3700</v>
      </c>
    </row>
    <row r="171" spans="1:3" ht="16.5" customHeight="1" x14ac:dyDescent="0.25">
      <c r="A171" s="16"/>
      <c r="B171" s="49" t="s">
        <v>172</v>
      </c>
      <c r="C171" s="73">
        <v>1000</v>
      </c>
    </row>
    <row r="172" spans="1:3" ht="31.5" x14ac:dyDescent="0.25">
      <c r="A172" s="16"/>
      <c r="B172" s="49" t="s">
        <v>173</v>
      </c>
      <c r="C172" s="73">
        <v>0</v>
      </c>
    </row>
    <row r="173" spans="1:3" x14ac:dyDescent="0.25">
      <c r="A173" s="16"/>
      <c r="B173" s="49" t="s">
        <v>174</v>
      </c>
      <c r="C173" s="73"/>
    </row>
    <row r="174" spans="1:3" x14ac:dyDescent="0.25">
      <c r="A174" s="16"/>
      <c r="B174" s="49" t="s">
        <v>175</v>
      </c>
      <c r="C174" s="73"/>
    </row>
    <row r="175" spans="1:3" x14ac:dyDescent="0.25">
      <c r="A175" s="16"/>
      <c r="B175" s="49" t="s">
        <v>176</v>
      </c>
      <c r="C175" s="73"/>
    </row>
    <row r="176" spans="1:3" x14ac:dyDescent="0.25">
      <c r="A176" s="16"/>
      <c r="B176" s="49" t="s">
        <v>177</v>
      </c>
      <c r="C176" s="73"/>
    </row>
    <row r="177" spans="1:3" x14ac:dyDescent="0.25">
      <c r="A177" s="16"/>
      <c r="B177" s="49" t="s">
        <v>178</v>
      </c>
      <c r="C177" s="73"/>
    </row>
    <row r="178" spans="1:3" x14ac:dyDescent="0.25">
      <c r="A178" s="16"/>
      <c r="B178" s="49" t="s">
        <v>179</v>
      </c>
      <c r="C178" s="73"/>
    </row>
    <row r="179" spans="1:3" ht="31.5" x14ac:dyDescent="0.25">
      <c r="A179" s="16"/>
      <c r="B179" s="49" t="s">
        <v>180</v>
      </c>
      <c r="C179" s="73">
        <v>274.57600000000002</v>
      </c>
    </row>
    <row r="180" spans="1:3" x14ac:dyDescent="0.25">
      <c r="A180" s="16"/>
      <c r="B180" s="49" t="s">
        <v>181</v>
      </c>
      <c r="C180" s="73">
        <v>1866.86</v>
      </c>
    </row>
    <row r="181" spans="1:3" s="30" customFormat="1" ht="31.5" x14ac:dyDescent="0.25">
      <c r="A181" s="29"/>
      <c r="B181" s="62" t="s">
        <v>182</v>
      </c>
      <c r="C181" s="85">
        <v>4358.78</v>
      </c>
    </row>
    <row r="182" spans="1:3" x14ac:dyDescent="0.25">
      <c r="A182" s="16"/>
      <c r="B182" s="49" t="s">
        <v>183</v>
      </c>
      <c r="C182" s="73">
        <v>574.39</v>
      </c>
    </row>
    <row r="183" spans="1:3" ht="31.5" x14ac:dyDescent="0.25">
      <c r="A183" s="16"/>
      <c r="B183" s="49" t="s">
        <v>184</v>
      </c>
      <c r="C183" s="73">
        <v>199.0676</v>
      </c>
    </row>
    <row r="184" spans="1:3" x14ac:dyDescent="0.25">
      <c r="A184" s="16"/>
      <c r="B184" s="49" t="s">
        <v>185</v>
      </c>
      <c r="C184" s="73">
        <v>560.05799999999999</v>
      </c>
    </row>
    <row r="185" spans="1:3" ht="31.5" x14ac:dyDescent="0.25">
      <c r="A185" s="16"/>
      <c r="B185" s="49" t="s">
        <v>186</v>
      </c>
      <c r="C185" s="73">
        <v>0</v>
      </c>
    </row>
    <row r="186" spans="1:3" ht="31.5" x14ac:dyDescent="0.25">
      <c r="A186" s="16"/>
      <c r="B186" s="49" t="s">
        <v>187</v>
      </c>
      <c r="C186" s="73"/>
    </row>
    <row r="187" spans="1:3" x14ac:dyDescent="0.25">
      <c r="A187" s="16"/>
      <c r="B187" s="49" t="s">
        <v>188</v>
      </c>
      <c r="C187" s="73"/>
    </row>
    <row r="188" spans="1:3" x14ac:dyDescent="0.25">
      <c r="A188" s="16"/>
      <c r="B188" s="49" t="s">
        <v>189</v>
      </c>
      <c r="C188" s="73">
        <v>0</v>
      </c>
    </row>
    <row r="189" spans="1:3" ht="52.5" customHeight="1" x14ac:dyDescent="0.25">
      <c r="A189" s="16"/>
      <c r="B189" s="49" t="s">
        <v>190</v>
      </c>
      <c r="C189" s="73">
        <v>3536.7250000000004</v>
      </c>
    </row>
    <row r="190" spans="1:3" ht="31.5" x14ac:dyDescent="0.25">
      <c r="A190" s="16"/>
      <c r="B190" s="49" t="s">
        <v>191</v>
      </c>
      <c r="C190" s="73">
        <v>168.45780000000002</v>
      </c>
    </row>
    <row r="191" spans="1:3" x14ac:dyDescent="0.25">
      <c r="A191" s="16"/>
      <c r="B191" s="49" t="s">
        <v>192</v>
      </c>
      <c r="C191" s="73">
        <v>4138.0200000000004</v>
      </c>
    </row>
    <row r="192" spans="1:3" x14ac:dyDescent="0.25">
      <c r="A192" s="16"/>
      <c r="B192" s="49" t="s">
        <v>193</v>
      </c>
      <c r="C192" s="73">
        <v>3705.37</v>
      </c>
    </row>
    <row r="193" spans="1:3" x14ac:dyDescent="0.25">
      <c r="A193" s="16"/>
      <c r="B193" s="63" t="s">
        <v>194</v>
      </c>
      <c r="C193" s="73">
        <v>6819.15</v>
      </c>
    </row>
    <row r="194" spans="1:3" x14ac:dyDescent="0.25">
      <c r="A194" s="16"/>
      <c r="B194" s="63" t="s">
        <v>195</v>
      </c>
      <c r="C194" s="73">
        <v>10620</v>
      </c>
    </row>
    <row r="195" spans="1:3" x14ac:dyDescent="0.25">
      <c r="A195" s="16"/>
      <c r="B195" s="49" t="s">
        <v>196</v>
      </c>
      <c r="C195" s="73">
        <v>984.44</v>
      </c>
    </row>
    <row r="196" spans="1:3" x14ac:dyDescent="0.25">
      <c r="A196" s="16"/>
      <c r="B196" s="49" t="s">
        <v>197</v>
      </c>
      <c r="C196" s="73">
        <v>653.76</v>
      </c>
    </row>
    <row r="197" spans="1:3" x14ac:dyDescent="0.25">
      <c r="A197" s="16"/>
      <c r="B197" s="46" t="s">
        <v>198</v>
      </c>
      <c r="C197" s="73"/>
    </row>
    <row r="198" spans="1:3" x14ac:dyDescent="0.25">
      <c r="A198" s="16"/>
      <c r="B198" s="46" t="s">
        <v>199</v>
      </c>
      <c r="C198" s="73">
        <v>0</v>
      </c>
    </row>
    <row r="199" spans="1:3" x14ac:dyDescent="0.25">
      <c r="A199" s="16"/>
      <c r="B199" s="46" t="s">
        <v>200</v>
      </c>
      <c r="C199" s="73"/>
    </row>
    <row r="200" spans="1:3" ht="31.5" x14ac:dyDescent="0.25">
      <c r="A200" s="16"/>
      <c r="B200" s="49" t="s">
        <v>201</v>
      </c>
      <c r="C200" s="73">
        <v>4744.3860000000004</v>
      </c>
    </row>
    <row r="201" spans="1:3" x14ac:dyDescent="0.25">
      <c r="A201" s="16"/>
      <c r="B201" s="46" t="s">
        <v>202</v>
      </c>
      <c r="C201" s="73">
        <v>361.66199999999998</v>
      </c>
    </row>
    <row r="202" spans="1:3" ht="31.5" x14ac:dyDescent="0.25">
      <c r="A202" s="16"/>
      <c r="B202" s="49" t="s">
        <v>203</v>
      </c>
      <c r="C202" s="73">
        <v>848.36</v>
      </c>
    </row>
    <row r="203" spans="1:3" x14ac:dyDescent="0.25">
      <c r="A203" s="16"/>
      <c r="B203" s="49" t="s">
        <v>204</v>
      </c>
      <c r="C203" s="73"/>
    </row>
    <row r="204" spans="1:3" x14ac:dyDescent="0.25">
      <c r="A204" s="16"/>
      <c r="B204" s="46" t="s">
        <v>205</v>
      </c>
      <c r="C204" s="73">
        <v>446.47152000000006</v>
      </c>
    </row>
    <row r="205" spans="1:3" s="30" customFormat="1" ht="31.5" x14ac:dyDescent="0.25">
      <c r="A205" s="29"/>
      <c r="B205" s="64" t="s">
        <v>206</v>
      </c>
      <c r="C205" s="85">
        <v>630073</v>
      </c>
    </row>
    <row r="206" spans="1:3" ht="31.5" x14ac:dyDescent="0.25">
      <c r="A206" s="16"/>
      <c r="B206" s="49" t="s">
        <v>207</v>
      </c>
      <c r="C206" s="73">
        <v>2000</v>
      </c>
    </row>
    <row r="207" spans="1:3" x14ac:dyDescent="0.25">
      <c r="A207" s="16"/>
      <c r="B207" s="49" t="s">
        <v>208</v>
      </c>
      <c r="C207" s="73">
        <v>6406.2</v>
      </c>
    </row>
    <row r="208" spans="1:3" x14ac:dyDescent="0.25">
      <c r="A208" s="16"/>
      <c r="B208" s="49" t="s">
        <v>209</v>
      </c>
      <c r="C208" s="73">
        <v>138147.63999999998</v>
      </c>
    </row>
    <row r="209" spans="1:3" x14ac:dyDescent="0.25">
      <c r="A209" s="16"/>
      <c r="B209" s="49" t="s">
        <v>210</v>
      </c>
      <c r="C209" s="73"/>
    </row>
    <row r="210" spans="1:3" x14ac:dyDescent="0.25">
      <c r="A210" s="16"/>
      <c r="B210" s="49" t="s">
        <v>211</v>
      </c>
      <c r="C210" s="73"/>
    </row>
    <row r="211" spans="1:3" x14ac:dyDescent="0.25">
      <c r="A211" s="16"/>
      <c r="B211" s="49" t="s">
        <v>212</v>
      </c>
      <c r="C211" s="73"/>
    </row>
    <row r="212" spans="1:3" x14ac:dyDescent="0.25">
      <c r="A212" s="16"/>
      <c r="B212" s="49" t="s">
        <v>213</v>
      </c>
      <c r="C212" s="73"/>
    </row>
    <row r="213" spans="1:3" x14ac:dyDescent="0.25">
      <c r="A213" s="16"/>
      <c r="B213" s="49" t="s">
        <v>214</v>
      </c>
      <c r="C213" s="73">
        <v>1785.875</v>
      </c>
    </row>
    <row r="214" spans="1:3" x14ac:dyDescent="0.25">
      <c r="A214" s="16"/>
      <c r="B214" s="49" t="s">
        <v>215</v>
      </c>
      <c r="C214" s="73"/>
    </row>
    <row r="215" spans="1:3" ht="31.5" x14ac:dyDescent="0.25">
      <c r="A215" s="16"/>
      <c r="B215" s="49" t="s">
        <v>216</v>
      </c>
      <c r="C215" s="73">
        <v>2106.3200000000002</v>
      </c>
    </row>
    <row r="216" spans="1:3" x14ac:dyDescent="0.25">
      <c r="A216" s="16"/>
      <c r="B216" s="49" t="s">
        <v>217</v>
      </c>
      <c r="C216" s="73"/>
    </row>
    <row r="217" spans="1:3" x14ac:dyDescent="0.25">
      <c r="A217" s="16"/>
      <c r="B217" s="49" t="s">
        <v>218</v>
      </c>
      <c r="C217" s="73">
        <v>155.53</v>
      </c>
    </row>
    <row r="218" spans="1:3" x14ac:dyDescent="0.25">
      <c r="A218" s="16"/>
      <c r="B218" s="49" t="s">
        <v>219</v>
      </c>
      <c r="C218" s="73">
        <v>555.37</v>
      </c>
    </row>
    <row r="219" spans="1:3" x14ac:dyDescent="0.25">
      <c r="A219" s="16"/>
      <c r="B219" s="49" t="s">
        <v>220</v>
      </c>
      <c r="C219" s="73">
        <v>792.64</v>
      </c>
    </row>
    <row r="220" spans="1:3" x14ac:dyDescent="0.25">
      <c r="A220" s="16"/>
      <c r="B220" s="49" t="s">
        <v>221</v>
      </c>
      <c r="C220" s="73">
        <v>1252.2</v>
      </c>
    </row>
    <row r="221" spans="1:3" x14ac:dyDescent="0.25">
      <c r="A221" s="16"/>
      <c r="B221" s="49" t="s">
        <v>222</v>
      </c>
      <c r="C221" s="73">
        <v>12522</v>
      </c>
    </row>
    <row r="222" spans="1:3" ht="18" customHeight="1" x14ac:dyDescent="0.25">
      <c r="A222" s="16"/>
      <c r="B222" s="49" t="s">
        <v>223</v>
      </c>
      <c r="C222" s="73">
        <v>7433.4000000000005</v>
      </c>
    </row>
    <row r="223" spans="1:3" ht="31.5" x14ac:dyDescent="0.25">
      <c r="A223" s="16"/>
      <c r="B223" s="49" t="s">
        <v>224</v>
      </c>
      <c r="C223" s="73">
        <v>1148.78</v>
      </c>
    </row>
    <row r="224" spans="1:3" x14ac:dyDescent="0.25">
      <c r="A224" s="16"/>
      <c r="B224" s="49" t="s">
        <v>225</v>
      </c>
      <c r="C224" s="73">
        <v>1968.85</v>
      </c>
    </row>
    <row r="225" spans="1:4" ht="31.5" x14ac:dyDescent="0.25">
      <c r="A225" s="16"/>
      <c r="B225" s="45" t="s">
        <v>226</v>
      </c>
      <c r="C225" s="73">
        <v>593.95000000000005</v>
      </c>
    </row>
    <row r="226" spans="1:4" x14ac:dyDescent="0.25">
      <c r="A226" s="16"/>
      <c r="B226" s="49" t="s">
        <v>227</v>
      </c>
      <c r="C226" s="73">
        <v>712.74</v>
      </c>
    </row>
    <row r="227" spans="1:4" x14ac:dyDescent="0.25">
      <c r="A227" s="16"/>
      <c r="B227" s="49" t="s">
        <v>228</v>
      </c>
      <c r="C227" s="73">
        <v>397.79</v>
      </c>
    </row>
    <row r="228" spans="1:4" x14ac:dyDescent="0.25">
      <c r="A228" s="16"/>
      <c r="B228" s="49" t="s">
        <v>229</v>
      </c>
      <c r="C228" s="73">
        <v>118.79</v>
      </c>
    </row>
    <row r="229" spans="1:4" x14ac:dyDescent="0.25">
      <c r="A229" s="16"/>
      <c r="B229" s="49" t="s">
        <v>230</v>
      </c>
      <c r="C229" s="73">
        <v>118.79</v>
      </c>
    </row>
    <row r="230" spans="1:4" x14ac:dyDescent="0.25">
      <c r="A230" s="16"/>
      <c r="B230" s="46" t="s">
        <v>231</v>
      </c>
      <c r="C230" s="73">
        <v>1293.8800000000001</v>
      </c>
    </row>
    <row r="231" spans="1:4" x14ac:dyDescent="0.25">
      <c r="A231" s="16"/>
      <c r="B231" s="49" t="s">
        <v>232</v>
      </c>
      <c r="C231" s="73"/>
    </row>
    <row r="232" spans="1:4" ht="31.5" x14ac:dyDescent="0.25">
      <c r="A232" s="16"/>
      <c r="B232" s="49" t="s">
        <v>233</v>
      </c>
      <c r="C232" s="73">
        <v>734.79</v>
      </c>
    </row>
    <row r="233" spans="1:4" ht="31.5" x14ac:dyDescent="0.25">
      <c r="A233" s="16"/>
      <c r="B233" s="49" t="s">
        <v>234</v>
      </c>
      <c r="C233" s="73">
        <v>8300</v>
      </c>
    </row>
    <row r="234" spans="1:4" ht="31.5" x14ac:dyDescent="0.25">
      <c r="A234" s="16"/>
      <c r="B234" s="49" t="s">
        <v>235</v>
      </c>
      <c r="C234" s="73">
        <v>653.76</v>
      </c>
    </row>
    <row r="235" spans="1:4" x14ac:dyDescent="0.25">
      <c r="A235" s="16"/>
      <c r="B235" s="49" t="s">
        <v>236</v>
      </c>
      <c r="C235" s="73">
        <v>4358.78</v>
      </c>
    </row>
    <row r="236" spans="1:4" x14ac:dyDescent="0.25">
      <c r="A236" s="16"/>
      <c r="B236" s="49" t="s">
        <v>237</v>
      </c>
      <c r="C236" s="73">
        <v>0</v>
      </c>
    </row>
    <row r="237" spans="1:4" x14ac:dyDescent="0.25">
      <c r="A237" s="16"/>
      <c r="B237" s="49" t="s">
        <v>238</v>
      </c>
      <c r="C237" s="73">
        <v>0</v>
      </c>
    </row>
    <row r="238" spans="1:4" ht="31.5" x14ac:dyDescent="0.25">
      <c r="A238" s="16"/>
      <c r="B238" s="49" t="s">
        <v>239</v>
      </c>
      <c r="C238" s="73">
        <v>4265.76</v>
      </c>
    </row>
    <row r="239" spans="1:4" x14ac:dyDescent="0.25">
      <c r="A239" s="16"/>
      <c r="B239" s="49" t="s">
        <v>240</v>
      </c>
      <c r="C239" s="73"/>
    </row>
    <row r="240" spans="1:4" ht="16.5" thickBot="1" x14ac:dyDescent="0.3">
      <c r="A240" s="18"/>
      <c r="B240" s="65" t="s">
        <v>24</v>
      </c>
      <c r="C240" s="86">
        <f>SUM(C87:C239)</f>
        <v>953607.11692000006</v>
      </c>
      <c r="D240" s="26"/>
    </row>
    <row r="241" spans="1:6" ht="16.5" thickBot="1" x14ac:dyDescent="0.3">
      <c r="A241" s="10" t="s">
        <v>241</v>
      </c>
      <c r="B241" s="66" t="s">
        <v>242</v>
      </c>
      <c r="C241" s="76">
        <v>0</v>
      </c>
    </row>
    <row r="242" spans="1:6" ht="16.5" thickBot="1" x14ac:dyDescent="0.3">
      <c r="A242" s="12" t="s">
        <v>243</v>
      </c>
      <c r="B242" s="67" t="s">
        <v>244</v>
      </c>
      <c r="C242" s="77">
        <v>982906.24800000014</v>
      </c>
    </row>
    <row r="243" spans="1:6" x14ac:dyDescent="0.25">
      <c r="A243" s="27"/>
      <c r="B243" s="68" t="s">
        <v>245</v>
      </c>
      <c r="C243" s="87">
        <f>C13+C19+C20+C21+C29+C37+C45+C46+C47+C56+C64+C72+C73+C74+C75+C76+C85+C240+C241+C242</f>
        <v>4618454.7152399998</v>
      </c>
      <c r="D243" s="28"/>
    </row>
    <row r="244" spans="1:6" s="4" customFormat="1" x14ac:dyDescent="0.25">
      <c r="A244" s="40"/>
      <c r="B244" s="69" t="s">
        <v>250</v>
      </c>
      <c r="C244" s="88">
        <v>4441720.92</v>
      </c>
      <c r="D244" s="31"/>
      <c r="E244" s="32"/>
      <c r="F244" s="32"/>
    </row>
    <row r="245" spans="1:6" s="33" customFormat="1" x14ac:dyDescent="0.25">
      <c r="A245" s="40"/>
      <c r="B245" s="69" t="s">
        <v>251</v>
      </c>
      <c r="C245" s="88">
        <v>4409325.01</v>
      </c>
      <c r="D245" s="31"/>
      <c r="E245" s="31"/>
      <c r="F245" s="31"/>
    </row>
    <row r="246" spans="1:6" s="33" customFormat="1" x14ac:dyDescent="0.25">
      <c r="A246" s="40"/>
      <c r="B246" s="69" t="s">
        <v>252</v>
      </c>
      <c r="C246" s="88">
        <v>70311.679999999993</v>
      </c>
      <c r="D246" s="31"/>
      <c r="E246" s="31"/>
      <c r="F246" s="31"/>
    </row>
    <row r="247" spans="1:6" s="33" customFormat="1" x14ac:dyDescent="0.25">
      <c r="A247" s="40"/>
      <c r="B247" s="69" t="s">
        <v>253</v>
      </c>
      <c r="C247" s="88">
        <v>70311.679999999993</v>
      </c>
      <c r="D247" s="31"/>
      <c r="E247" s="31"/>
      <c r="F247" s="31"/>
    </row>
    <row r="248" spans="1:6" s="33" customFormat="1" ht="15.75" customHeight="1" x14ac:dyDescent="0.25">
      <c r="A248" s="40"/>
      <c r="B248" s="69" t="s">
        <v>255</v>
      </c>
      <c r="C248" s="88">
        <f>(C247+C245)-C243</f>
        <v>-138818.02524000034</v>
      </c>
      <c r="D248" s="31"/>
      <c r="E248" s="32"/>
      <c r="F248" s="32"/>
    </row>
    <row r="249" spans="1:6" s="33" customFormat="1" ht="17.25" customHeight="1" thickBot="1" x14ac:dyDescent="0.3">
      <c r="A249" s="41"/>
      <c r="B249" s="70" t="s">
        <v>254</v>
      </c>
      <c r="C249" s="89">
        <f>C248+C5</f>
        <v>-523535.38263000071</v>
      </c>
      <c r="D249" s="32"/>
      <c r="E249" s="31"/>
      <c r="F249" s="32"/>
    </row>
    <row r="250" spans="1:6" s="35" customFormat="1" x14ac:dyDescent="0.25">
      <c r="A250" s="34"/>
      <c r="C250" s="34"/>
    </row>
    <row r="251" spans="1:6" s="2" customFormat="1" x14ac:dyDescent="0.25">
      <c r="A251" s="92"/>
      <c r="B251" s="92"/>
    </row>
    <row r="252" spans="1:6" s="2" customFormat="1" x14ac:dyDescent="0.25">
      <c r="A252" s="92"/>
      <c r="B252" s="92"/>
    </row>
    <row r="253" spans="1:6" s="4" customFormat="1" x14ac:dyDescent="0.25"/>
    <row r="254" spans="1:6" s="4" customFormat="1" x14ac:dyDescent="0.25">
      <c r="A254" s="93"/>
      <c r="B254" s="93"/>
    </row>
    <row r="255" spans="1:6" s="37" customFormat="1" ht="15" x14ac:dyDescent="0.25">
      <c r="A255" s="36"/>
    </row>
    <row r="256" spans="1:6" s="37" customFormat="1" ht="15" x14ac:dyDescent="0.25">
      <c r="A256" s="36"/>
    </row>
    <row r="257" spans="1:1" s="37" customFormat="1" ht="15" x14ac:dyDescent="0.25">
      <c r="A257" s="36"/>
    </row>
    <row r="258" spans="1:1" s="37" customFormat="1" ht="15" x14ac:dyDescent="0.25">
      <c r="A258" s="36"/>
    </row>
    <row r="259" spans="1:1" s="37" customFormat="1" ht="15" x14ac:dyDescent="0.25">
      <c r="A259" s="36"/>
    </row>
    <row r="260" spans="1:1" s="37" customFormat="1" ht="15" x14ac:dyDescent="0.25">
      <c r="A260" s="36"/>
    </row>
    <row r="261" spans="1:1" s="37" customFormat="1" ht="15" x14ac:dyDescent="0.25">
      <c r="A261" s="36"/>
    </row>
  </sheetData>
  <mergeCells count="6">
    <mergeCell ref="A254:B254"/>
    <mergeCell ref="A1:B1"/>
    <mergeCell ref="A2:B2"/>
    <mergeCell ref="A3:B3"/>
    <mergeCell ref="A251:B251"/>
    <mergeCell ref="A252:B252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2025-02-04T02:55:52Z</dcterms:created>
  <dcterms:modified xsi:type="dcterms:W3CDTF">2025-03-17T03:33:37Z</dcterms:modified>
</cp:coreProperties>
</file>