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анфилов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1" l="1"/>
  <c r="C87" i="1"/>
  <c r="C81" i="1" l="1"/>
  <c r="C69" i="1"/>
  <c r="C58" i="1"/>
  <c r="C46" i="1"/>
  <c r="C37" i="1"/>
  <c r="C28" i="1"/>
  <c r="C13" i="1"/>
  <c r="C84" i="1" s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48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<sst xmlns="http://schemas.openxmlformats.org/spreadsheetml/2006/main" count="103" uniqueCount="95">
  <si>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</si>
  <si>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</si>
  <si>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</si>
  <si>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</si>
  <si>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</si>
  <si>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</si>
  <si>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</si>
  <si>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</si>
  <si>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</si>
  <si>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</si>
  <si>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</si>
  <si>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</si>
  <si>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</si>
  <si>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</si>
  <si>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</si>
  <si>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5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</si>
  <si>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</si>
  <si>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</si>
  <si>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</si>
  <si>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</si>
  <si>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</si>
  <si>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</si>
  <si>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</si>
  <si>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</si>
  <si>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</si>
  <si>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</si>
  <si>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</si>
  <si>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</si>
  <si>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</si>
  <si>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</si>
  <si>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</si>
  <si>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</si>
  <si>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</si>
  <si>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</si>
  <si>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</si>
  <si>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</si>
  <si>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</si>
  <si>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</si>
  <si>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</si>
  <si>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</si>
  <si>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</si>
  <si>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</si>
  <si>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</si>
  <si>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</si>
  <si>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</si>
  <si>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</si>
  <si>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</si>
  <si>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</si>
  <si>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</si>
  <si>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</si>
  <si>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</si>
  <si>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</si>
  <si>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</si>
  <si>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</si>
  <si>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</si>
  <si>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</si>
  <si>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</si>
  <si>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</si>
  <si>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</si>
  <si>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</si>
  <si>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</si>
  <si>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</si>
  <si>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</si>
  <si>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</si>
  <si>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</si>
  <si>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</si>
  <si>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</si>
  <si>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</si>
  <si>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</si>
  <si>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</si>
  <si>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14</t>
  </si>
  <si>
    <t xml:space="preserve"> Текущий ремонт (непредвиденные работы)</t>
  </si>
  <si>
    <t>Текущий ремонт электрооборудования</t>
  </si>
  <si>
    <t>смена лампы ДРВ 250</t>
  </si>
  <si>
    <t>работа телевышки</t>
  </si>
  <si>
    <t>Текущий ремонт систем ВиК</t>
  </si>
  <si>
    <t>подготовка оборудования ИТП к промывке системы отопления - смена паронитовой прокладки 3/4</t>
  </si>
  <si>
    <t>Текущий ремонт систем конструктивных элементов</t>
  </si>
  <si>
    <t>прочистка канализационных вытяжек от наледи и льда</t>
  </si>
  <si>
    <t xml:space="preserve">очистка канализационных вытяжек от наледи  </t>
  </si>
  <si>
    <t>укрепление  конька из оцинкованной стали</t>
  </si>
  <si>
    <t>17</t>
  </si>
  <si>
    <t>Содержание антенн и запирающих устройств</t>
  </si>
  <si>
    <t>15</t>
  </si>
  <si>
    <t>Управление многоквартирным домом</t>
  </si>
  <si>
    <t>по управлению и обслуживанию</t>
  </si>
  <si>
    <t>МКД по ул.Панфилова 4</t>
  </si>
  <si>
    <t xml:space="preserve">Отчет за 2024 г </t>
  </si>
  <si>
    <t>Результат на 01.01.2024 г. ("+"- экономия, "-" - перерасход)</t>
  </si>
  <si>
    <t>Сумма затрат по дому в год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</si>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</sst>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0" fontId="4" fillId="0" borderId="0" xfId="0" applyFont="1"/>
    <xf numFmtId="0" fontId="4" fillId="0" borderId="0" xfId="0" applyFont="1" applyFill="1" applyBorder="1" applyAlignment="1">
      <alignment vertical="center"/>
    </xf>
    <xf numFmtId="2" fontId="5" fillId="0" borderId="0" xfId="2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/>
    <xf numFmtId="0" fontId="4" fillId="0" borderId="0" xfId="0" applyFont="1" applyFill="1" applyBorder="1"/>
    <xf numFmtId="0" fontId="5" fillId="0" borderId="1" xfId="0" applyFont="1" applyBorder="1" applyAlignment="1">
      <alignment horizontal="center" wrapText="1"/>
    </xf>
    <xf numFmtId="0" fontId="9" fillId="0" borderId="0" xfId="0" applyFont="1"/>
    <xf numFmtId="16" fontId="5" fillId="0" borderId="4" xfId="0" applyNumberFormat="1" applyFont="1" applyBorder="1" applyAlignment="1">
      <alignment wrapText="1"/>
    </xf>
    <xf numFmtId="49" fontId="5" fillId="0" borderId="7" xfId="0" applyNumberFormat="1" applyFont="1" applyBorder="1" applyAlignment="1"/>
    <xf numFmtId="49" fontId="5" fillId="0" borderId="4" xfId="0" applyNumberFormat="1" applyFont="1" applyBorder="1" applyAlignment="1"/>
    <xf numFmtId="49" fontId="5" fillId="0" borderId="5" xfId="0" applyNumberFormat="1" applyFont="1" applyBorder="1" applyAlignment="1"/>
    <xf numFmtId="49" fontId="5" fillId="0" borderId="6" xfId="0" applyNumberFormat="1" applyFont="1" applyBorder="1" applyAlignment="1">
      <alignment horizontal="center"/>
    </xf>
    <xf numFmtId="0" fontId="4" fillId="0" borderId="8" xfId="0" applyFont="1" applyBorder="1" applyAlignment="1">
      <alignment vertical="top" wrapText="1"/>
    </xf>
    <xf numFmtId="49" fontId="5" fillId="0" borderId="9" xfId="0" applyNumberFormat="1" applyFont="1" applyBorder="1" applyAlignment="1"/>
    <xf numFmtId="49" fontId="5" fillId="0" borderId="10" xfId="0" applyNumberFormat="1" applyFont="1" applyBorder="1" applyAlignment="1">
      <alignment horizontal="center"/>
    </xf>
    <xf numFmtId="0" fontId="5" fillId="0" borderId="8" xfId="0" applyFont="1" applyBorder="1" applyAlignment="1">
      <alignment vertical="top" wrapText="1"/>
    </xf>
    <xf numFmtId="49" fontId="5" fillId="0" borderId="4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12" xfId="0" applyNumberFormat="1" applyFont="1" applyBorder="1" applyAlignment="1"/>
    <xf numFmtId="0" fontId="9" fillId="0" borderId="0" xfId="0" applyFont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2" fontId="4" fillId="0" borderId="1" xfId="2" applyNumberFormat="1" applyFont="1" applyBorder="1" applyAlignment="1">
      <alignment horizontal="center"/>
    </xf>
    <xf numFmtId="2" fontId="4" fillId="0" borderId="0" xfId="2" applyNumberFormat="1" applyFont="1"/>
    <xf numFmtId="0" fontId="4" fillId="0" borderId="0" xfId="2" applyFont="1"/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2" fontId="4" fillId="0" borderId="0" xfId="0" applyNumberFormat="1" applyFont="1" applyAlignment="1">
      <alignment horizontal="center"/>
    </xf>
    <xf numFmtId="0" fontId="2" fillId="0" borderId="0" xfId="0" applyFont="1" applyFill="1"/>
    <xf numFmtId="0" fontId="8" fillId="0" borderId="2" xfId="0" applyFont="1" applyFill="1" applyBorder="1" applyAlignment="1">
      <alignment wrapText="1"/>
    </xf>
    <xf numFmtId="0" fontId="5" fillId="0" borderId="2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5" fillId="0" borderId="2" xfId="2" applyFont="1" applyBorder="1"/>
    <xf numFmtId="2" fontId="9" fillId="0" borderId="1" xfId="0" applyNumberFormat="1" applyFont="1" applyBorder="1"/>
    <xf numFmtId="2" fontId="10" fillId="0" borderId="1" xfId="0" applyNumberFormat="1" applyFont="1" applyBorder="1"/>
    <xf numFmtId="2" fontId="4" fillId="0" borderId="1" xfId="1" applyNumberFormat="1" applyFont="1" applyBorder="1"/>
    <xf numFmtId="2" fontId="4" fillId="0" borderId="1" xfId="2" applyNumberFormat="1" applyFont="1" applyBorder="1"/>
    <xf numFmtId="2" fontId="5" fillId="0" borderId="1" xfId="0" applyNumberFormat="1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left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97"/>
  <sheetViews>
    <sheetView tabSelected="1" topLeftCell="A60" workbookViewId="0">
      <selection activeCell="C89" sqref="C89"/>
    </sheetView>
  </sheetViews>
  <sheetFormatPr defaultColWidth="10.85546875" defaultRowHeight="15.75" x14ac:dyDescent="0.25"/>
  <cols>
    <col min="1" max="1" width="5.42578125" style="9" customWidth="1"/>
    <col min="2" max="2" width="73.5703125" style="31" customWidth="1"/>
    <col min="3" max="3" width="14.42578125" style="9" bestFit="1" customWidth="1"/>
    <col min="4" max="196" width="10.85546875" style="9"/>
    <col min="197" max="197" width="5.42578125" style="9" customWidth="1"/>
    <col min="198" max="198" width="43.28515625" style="9" customWidth="1"/>
    <col min="199" max="240" width="10.85546875" style="9"/>
    <col min="241" max="252" width="9.7109375" style="9" customWidth="1"/>
    <col min="253" max="452" width="10.85546875" style="9"/>
    <col min="453" max="453" width="5.42578125" style="9" customWidth="1"/>
    <col min="454" max="454" width="43.28515625" style="9" customWidth="1"/>
    <col min="455" max="496" width="10.85546875" style="9"/>
    <col min="497" max="508" width="9.7109375" style="9" customWidth="1"/>
    <col min="509" max="708" width="10.85546875" style="9"/>
    <col min="709" max="709" width="5.42578125" style="9" customWidth="1"/>
    <col min="710" max="710" width="43.28515625" style="9" customWidth="1"/>
    <col min="711" max="752" width="10.85546875" style="9"/>
    <col min="753" max="764" width="9.7109375" style="9" customWidth="1"/>
    <col min="765" max="964" width="10.85546875" style="9"/>
    <col min="965" max="965" width="5.42578125" style="9" customWidth="1"/>
    <col min="966" max="966" width="43.28515625" style="9" customWidth="1"/>
    <col min="967" max="1008" width="10.85546875" style="9"/>
    <col min="1009" max="1020" width="9.7109375" style="9" customWidth="1"/>
    <col min="1021" max="1220" width="10.85546875" style="9"/>
    <col min="1221" max="1221" width="5.42578125" style="9" customWidth="1"/>
    <col min="1222" max="1222" width="43.28515625" style="9" customWidth="1"/>
    <col min="1223" max="1264" width="10.85546875" style="9"/>
    <col min="1265" max="1276" width="9.7109375" style="9" customWidth="1"/>
    <col min="1277" max="1476" width="10.85546875" style="9"/>
    <col min="1477" max="1477" width="5.42578125" style="9" customWidth="1"/>
    <col min="1478" max="1478" width="43.28515625" style="9" customWidth="1"/>
    <col min="1479" max="1520" width="10.85546875" style="9"/>
    <col min="1521" max="1532" width="9.7109375" style="9" customWidth="1"/>
    <col min="1533" max="1732" width="10.85546875" style="9"/>
    <col min="1733" max="1733" width="5.42578125" style="9" customWidth="1"/>
    <col min="1734" max="1734" width="43.28515625" style="9" customWidth="1"/>
    <col min="1735" max="1776" width="10.85546875" style="9"/>
    <col min="1777" max="1788" width="9.7109375" style="9" customWidth="1"/>
    <col min="1789" max="1988" width="10.85546875" style="9"/>
    <col min="1989" max="1989" width="5.42578125" style="9" customWidth="1"/>
    <col min="1990" max="1990" width="43.28515625" style="9" customWidth="1"/>
    <col min="1991" max="2032" width="10.85546875" style="9"/>
    <col min="2033" max="2044" width="9.7109375" style="9" customWidth="1"/>
    <col min="2045" max="2244" width="10.85546875" style="9"/>
    <col min="2245" max="2245" width="5.42578125" style="9" customWidth="1"/>
    <col min="2246" max="2246" width="43.28515625" style="9" customWidth="1"/>
    <col min="2247" max="2288" width="10.85546875" style="9"/>
    <col min="2289" max="2300" width="9.7109375" style="9" customWidth="1"/>
    <col min="2301" max="2500" width="10.85546875" style="9"/>
    <col min="2501" max="2501" width="5.42578125" style="9" customWidth="1"/>
    <col min="2502" max="2502" width="43.28515625" style="9" customWidth="1"/>
    <col min="2503" max="2544" width="10.85546875" style="9"/>
    <col min="2545" max="2556" width="9.7109375" style="9" customWidth="1"/>
    <col min="2557" max="2756" width="10.85546875" style="9"/>
    <col min="2757" max="2757" width="5.42578125" style="9" customWidth="1"/>
    <col min="2758" max="2758" width="43.28515625" style="9" customWidth="1"/>
    <col min="2759" max="2800" width="10.85546875" style="9"/>
    <col min="2801" max="2812" width="9.7109375" style="9" customWidth="1"/>
    <col min="2813" max="3012" width="10.85546875" style="9"/>
    <col min="3013" max="3013" width="5.42578125" style="9" customWidth="1"/>
    <col min="3014" max="3014" width="43.28515625" style="9" customWidth="1"/>
    <col min="3015" max="3056" width="10.85546875" style="9"/>
    <col min="3057" max="3068" width="9.7109375" style="9" customWidth="1"/>
    <col min="3069" max="3268" width="10.85546875" style="9"/>
    <col min="3269" max="3269" width="5.42578125" style="9" customWidth="1"/>
    <col min="3270" max="3270" width="43.28515625" style="9" customWidth="1"/>
    <col min="3271" max="3312" width="10.85546875" style="9"/>
    <col min="3313" max="3324" width="9.7109375" style="9" customWidth="1"/>
    <col min="3325" max="3524" width="10.85546875" style="9"/>
    <col min="3525" max="3525" width="5.42578125" style="9" customWidth="1"/>
    <col min="3526" max="3526" width="43.28515625" style="9" customWidth="1"/>
    <col min="3527" max="3568" width="10.85546875" style="9"/>
    <col min="3569" max="3580" width="9.7109375" style="9" customWidth="1"/>
    <col min="3581" max="3780" width="10.85546875" style="9"/>
    <col min="3781" max="3781" width="5.42578125" style="9" customWidth="1"/>
    <col min="3782" max="3782" width="43.28515625" style="9" customWidth="1"/>
    <col min="3783" max="3824" width="10.85546875" style="9"/>
    <col min="3825" max="3836" width="9.7109375" style="9" customWidth="1"/>
    <col min="3837" max="4036" width="10.85546875" style="9"/>
    <col min="4037" max="4037" width="5.42578125" style="9" customWidth="1"/>
    <col min="4038" max="4038" width="43.28515625" style="9" customWidth="1"/>
    <col min="4039" max="4080" width="10.85546875" style="9"/>
    <col min="4081" max="4092" width="9.7109375" style="9" customWidth="1"/>
    <col min="4093" max="4292" width="10.85546875" style="9"/>
    <col min="4293" max="4293" width="5.42578125" style="9" customWidth="1"/>
    <col min="4294" max="4294" width="43.28515625" style="9" customWidth="1"/>
    <col min="4295" max="4336" width="10.85546875" style="9"/>
    <col min="4337" max="4348" width="9.7109375" style="9" customWidth="1"/>
    <col min="4349" max="4548" width="10.85546875" style="9"/>
    <col min="4549" max="4549" width="5.42578125" style="9" customWidth="1"/>
    <col min="4550" max="4550" width="43.28515625" style="9" customWidth="1"/>
    <col min="4551" max="4592" width="10.85546875" style="9"/>
    <col min="4593" max="4604" width="9.7109375" style="9" customWidth="1"/>
    <col min="4605" max="4804" width="10.85546875" style="9"/>
    <col min="4805" max="4805" width="5.42578125" style="9" customWidth="1"/>
    <col min="4806" max="4806" width="43.28515625" style="9" customWidth="1"/>
    <col min="4807" max="4848" width="10.85546875" style="9"/>
    <col min="4849" max="4860" width="9.7109375" style="9" customWidth="1"/>
    <col min="4861" max="5060" width="10.85546875" style="9"/>
    <col min="5061" max="5061" width="5.42578125" style="9" customWidth="1"/>
    <col min="5062" max="5062" width="43.28515625" style="9" customWidth="1"/>
    <col min="5063" max="5104" width="10.85546875" style="9"/>
    <col min="5105" max="5116" width="9.7109375" style="9" customWidth="1"/>
    <col min="5117" max="5316" width="10.85546875" style="9"/>
    <col min="5317" max="5317" width="5.42578125" style="9" customWidth="1"/>
    <col min="5318" max="5318" width="43.28515625" style="9" customWidth="1"/>
    <col min="5319" max="5360" width="10.85546875" style="9"/>
    <col min="5361" max="5372" width="9.7109375" style="9" customWidth="1"/>
    <col min="5373" max="5572" width="10.85546875" style="9"/>
    <col min="5573" max="5573" width="5.42578125" style="9" customWidth="1"/>
    <col min="5574" max="5574" width="43.28515625" style="9" customWidth="1"/>
    <col min="5575" max="5616" width="10.85546875" style="9"/>
    <col min="5617" max="5628" width="9.7109375" style="9" customWidth="1"/>
    <col min="5629" max="5828" width="10.85546875" style="9"/>
    <col min="5829" max="5829" width="5.42578125" style="9" customWidth="1"/>
    <col min="5830" max="5830" width="43.28515625" style="9" customWidth="1"/>
    <col min="5831" max="5872" width="10.85546875" style="9"/>
    <col min="5873" max="5884" width="9.7109375" style="9" customWidth="1"/>
    <col min="5885" max="6084" width="10.85546875" style="9"/>
    <col min="6085" max="6085" width="5.42578125" style="9" customWidth="1"/>
    <col min="6086" max="6086" width="43.28515625" style="9" customWidth="1"/>
    <col min="6087" max="6128" width="10.85546875" style="9"/>
    <col min="6129" max="6140" width="9.7109375" style="9" customWidth="1"/>
    <col min="6141" max="6340" width="10.85546875" style="9"/>
    <col min="6341" max="6341" width="5.42578125" style="9" customWidth="1"/>
    <col min="6342" max="6342" width="43.28515625" style="9" customWidth="1"/>
    <col min="6343" max="6384" width="10.85546875" style="9"/>
    <col min="6385" max="6396" width="9.7109375" style="9" customWidth="1"/>
    <col min="6397" max="6596" width="10.85546875" style="9"/>
    <col min="6597" max="6597" width="5.42578125" style="9" customWidth="1"/>
    <col min="6598" max="6598" width="43.28515625" style="9" customWidth="1"/>
    <col min="6599" max="6640" width="10.85546875" style="9"/>
    <col min="6641" max="6652" width="9.7109375" style="9" customWidth="1"/>
    <col min="6653" max="6852" width="10.85546875" style="9"/>
    <col min="6853" max="6853" width="5.42578125" style="9" customWidth="1"/>
    <col min="6854" max="6854" width="43.28515625" style="9" customWidth="1"/>
    <col min="6855" max="6896" width="10.85546875" style="9"/>
    <col min="6897" max="6908" width="9.7109375" style="9" customWidth="1"/>
    <col min="6909" max="7108" width="10.85546875" style="9"/>
    <col min="7109" max="7109" width="5.42578125" style="9" customWidth="1"/>
    <col min="7110" max="7110" width="43.28515625" style="9" customWidth="1"/>
    <col min="7111" max="7152" width="10.85546875" style="9"/>
    <col min="7153" max="7164" width="9.7109375" style="9" customWidth="1"/>
    <col min="7165" max="7364" width="10.85546875" style="9"/>
    <col min="7365" max="7365" width="5.42578125" style="9" customWidth="1"/>
    <col min="7366" max="7366" width="43.28515625" style="9" customWidth="1"/>
    <col min="7367" max="7408" width="10.85546875" style="9"/>
    <col min="7409" max="7420" width="9.7109375" style="9" customWidth="1"/>
    <col min="7421" max="7620" width="10.85546875" style="9"/>
    <col min="7621" max="7621" width="5.42578125" style="9" customWidth="1"/>
    <col min="7622" max="7622" width="43.28515625" style="9" customWidth="1"/>
    <col min="7623" max="7664" width="10.85546875" style="9"/>
    <col min="7665" max="7676" width="9.7109375" style="9" customWidth="1"/>
    <col min="7677" max="7876" width="10.85546875" style="9"/>
    <col min="7877" max="7877" width="5.42578125" style="9" customWidth="1"/>
    <col min="7878" max="7878" width="43.28515625" style="9" customWidth="1"/>
    <col min="7879" max="7920" width="10.85546875" style="9"/>
    <col min="7921" max="7932" width="9.7109375" style="9" customWidth="1"/>
    <col min="7933" max="8132" width="10.85546875" style="9"/>
    <col min="8133" max="8133" width="5.42578125" style="9" customWidth="1"/>
    <col min="8134" max="8134" width="43.28515625" style="9" customWidth="1"/>
    <col min="8135" max="8176" width="10.85546875" style="9"/>
    <col min="8177" max="8188" width="9.7109375" style="9" customWidth="1"/>
    <col min="8189" max="8388" width="10.85546875" style="9"/>
    <col min="8389" max="8389" width="5.42578125" style="9" customWidth="1"/>
    <col min="8390" max="8390" width="43.28515625" style="9" customWidth="1"/>
    <col min="8391" max="8432" width="10.85546875" style="9"/>
    <col min="8433" max="8444" width="9.7109375" style="9" customWidth="1"/>
    <col min="8445" max="8644" width="10.85546875" style="9"/>
    <col min="8645" max="8645" width="5.42578125" style="9" customWidth="1"/>
    <col min="8646" max="8646" width="43.28515625" style="9" customWidth="1"/>
    <col min="8647" max="8688" width="10.85546875" style="9"/>
    <col min="8689" max="8700" width="9.7109375" style="9" customWidth="1"/>
    <col min="8701" max="8900" width="10.85546875" style="9"/>
    <col min="8901" max="8901" width="5.42578125" style="9" customWidth="1"/>
    <col min="8902" max="8902" width="43.28515625" style="9" customWidth="1"/>
    <col min="8903" max="8944" width="10.85546875" style="9"/>
    <col min="8945" max="8956" width="9.7109375" style="9" customWidth="1"/>
    <col min="8957" max="9156" width="10.85546875" style="9"/>
    <col min="9157" max="9157" width="5.42578125" style="9" customWidth="1"/>
    <col min="9158" max="9158" width="43.28515625" style="9" customWidth="1"/>
    <col min="9159" max="9200" width="10.85546875" style="9"/>
    <col min="9201" max="9212" width="9.7109375" style="9" customWidth="1"/>
    <col min="9213" max="9412" width="10.85546875" style="9"/>
    <col min="9413" max="9413" width="5.42578125" style="9" customWidth="1"/>
    <col min="9414" max="9414" width="43.28515625" style="9" customWidth="1"/>
    <col min="9415" max="9456" width="10.85546875" style="9"/>
    <col min="9457" max="9468" width="9.7109375" style="9" customWidth="1"/>
    <col min="9469" max="9668" width="10.85546875" style="9"/>
    <col min="9669" max="9669" width="5.42578125" style="9" customWidth="1"/>
    <col min="9670" max="9670" width="43.28515625" style="9" customWidth="1"/>
    <col min="9671" max="9712" width="10.85546875" style="9"/>
    <col min="9713" max="9724" width="9.7109375" style="9" customWidth="1"/>
    <col min="9725" max="9924" width="10.85546875" style="9"/>
    <col min="9925" max="9925" width="5.42578125" style="9" customWidth="1"/>
    <col min="9926" max="9926" width="43.28515625" style="9" customWidth="1"/>
    <col min="9927" max="9968" width="10.85546875" style="9"/>
    <col min="9969" max="9980" width="9.7109375" style="9" customWidth="1"/>
    <col min="9981" max="10180" width="10.85546875" style="9"/>
    <col min="10181" max="10181" width="5.42578125" style="9" customWidth="1"/>
    <col min="10182" max="10182" width="43.28515625" style="9" customWidth="1"/>
    <col min="10183" max="10224" width="10.85546875" style="9"/>
    <col min="10225" max="10236" width="9.7109375" style="9" customWidth="1"/>
    <col min="10237" max="10436" width="10.85546875" style="9"/>
    <col min="10437" max="10437" width="5.42578125" style="9" customWidth="1"/>
    <col min="10438" max="10438" width="43.28515625" style="9" customWidth="1"/>
    <col min="10439" max="10480" width="10.85546875" style="9"/>
    <col min="10481" max="10492" width="9.7109375" style="9" customWidth="1"/>
    <col min="10493" max="10692" width="10.85546875" style="9"/>
    <col min="10693" max="10693" width="5.42578125" style="9" customWidth="1"/>
    <col min="10694" max="10694" width="43.28515625" style="9" customWidth="1"/>
    <col min="10695" max="10736" width="10.85546875" style="9"/>
    <col min="10737" max="10748" width="9.7109375" style="9" customWidth="1"/>
    <col min="10749" max="10948" width="10.85546875" style="9"/>
    <col min="10949" max="10949" width="5.42578125" style="9" customWidth="1"/>
    <col min="10950" max="10950" width="43.28515625" style="9" customWidth="1"/>
    <col min="10951" max="10992" width="10.85546875" style="9"/>
    <col min="10993" max="11004" width="9.7109375" style="9" customWidth="1"/>
    <col min="11005" max="11204" width="10.85546875" style="9"/>
    <col min="11205" max="11205" width="5.42578125" style="9" customWidth="1"/>
    <col min="11206" max="11206" width="43.28515625" style="9" customWidth="1"/>
    <col min="11207" max="11248" width="10.85546875" style="9"/>
    <col min="11249" max="11260" width="9.7109375" style="9" customWidth="1"/>
    <col min="11261" max="11460" width="10.85546875" style="9"/>
    <col min="11461" max="11461" width="5.42578125" style="9" customWidth="1"/>
    <col min="11462" max="11462" width="43.28515625" style="9" customWidth="1"/>
    <col min="11463" max="11504" width="10.85546875" style="9"/>
    <col min="11505" max="11516" width="9.7109375" style="9" customWidth="1"/>
    <col min="11517" max="11716" width="10.85546875" style="9"/>
    <col min="11717" max="11717" width="5.42578125" style="9" customWidth="1"/>
    <col min="11718" max="11718" width="43.28515625" style="9" customWidth="1"/>
    <col min="11719" max="11760" width="10.85546875" style="9"/>
    <col min="11761" max="11772" width="9.7109375" style="9" customWidth="1"/>
    <col min="11773" max="11972" width="10.85546875" style="9"/>
    <col min="11973" max="11973" width="5.42578125" style="9" customWidth="1"/>
    <col min="11974" max="11974" width="43.28515625" style="9" customWidth="1"/>
    <col min="11975" max="12016" width="10.85546875" style="9"/>
    <col min="12017" max="12028" width="9.7109375" style="9" customWidth="1"/>
    <col min="12029" max="12228" width="10.85546875" style="9"/>
    <col min="12229" max="12229" width="5.42578125" style="9" customWidth="1"/>
    <col min="12230" max="12230" width="43.28515625" style="9" customWidth="1"/>
    <col min="12231" max="12272" width="10.85546875" style="9"/>
    <col min="12273" max="12284" width="9.7109375" style="9" customWidth="1"/>
    <col min="12285" max="12484" width="10.85546875" style="9"/>
    <col min="12485" max="12485" width="5.42578125" style="9" customWidth="1"/>
    <col min="12486" max="12486" width="43.28515625" style="9" customWidth="1"/>
    <col min="12487" max="12528" width="10.85546875" style="9"/>
    <col min="12529" max="12540" width="9.7109375" style="9" customWidth="1"/>
    <col min="12541" max="12740" width="10.85546875" style="9"/>
    <col min="12741" max="12741" width="5.42578125" style="9" customWidth="1"/>
    <col min="12742" max="12742" width="43.28515625" style="9" customWidth="1"/>
    <col min="12743" max="12784" width="10.85546875" style="9"/>
    <col min="12785" max="12796" width="9.7109375" style="9" customWidth="1"/>
    <col min="12797" max="12996" width="10.85546875" style="9"/>
    <col min="12997" max="12997" width="5.42578125" style="9" customWidth="1"/>
    <col min="12998" max="12998" width="43.28515625" style="9" customWidth="1"/>
    <col min="12999" max="13040" width="10.85546875" style="9"/>
    <col min="13041" max="13052" width="9.7109375" style="9" customWidth="1"/>
    <col min="13053" max="13252" width="10.85546875" style="9"/>
    <col min="13253" max="13253" width="5.42578125" style="9" customWidth="1"/>
    <col min="13254" max="13254" width="43.28515625" style="9" customWidth="1"/>
    <col min="13255" max="13296" width="10.85546875" style="9"/>
    <col min="13297" max="13308" width="9.7109375" style="9" customWidth="1"/>
    <col min="13309" max="13508" width="10.85546875" style="9"/>
    <col min="13509" max="13509" width="5.42578125" style="9" customWidth="1"/>
    <col min="13510" max="13510" width="43.28515625" style="9" customWidth="1"/>
    <col min="13511" max="13552" width="10.85546875" style="9"/>
    <col min="13553" max="13564" width="9.7109375" style="9" customWidth="1"/>
    <col min="13565" max="13764" width="10.85546875" style="9"/>
    <col min="13765" max="13765" width="5.42578125" style="9" customWidth="1"/>
    <col min="13766" max="13766" width="43.28515625" style="9" customWidth="1"/>
    <col min="13767" max="13808" width="10.85546875" style="9"/>
    <col min="13809" max="13820" width="9.7109375" style="9" customWidth="1"/>
    <col min="13821" max="14020" width="10.85546875" style="9"/>
    <col min="14021" max="14021" width="5.42578125" style="9" customWidth="1"/>
    <col min="14022" max="14022" width="43.28515625" style="9" customWidth="1"/>
    <col min="14023" max="14064" width="10.85546875" style="9"/>
    <col min="14065" max="14076" width="9.7109375" style="9" customWidth="1"/>
    <col min="14077" max="14276" width="10.85546875" style="9"/>
    <col min="14277" max="14277" width="5.42578125" style="9" customWidth="1"/>
    <col min="14278" max="14278" width="43.28515625" style="9" customWidth="1"/>
    <col min="14279" max="14320" width="10.85546875" style="9"/>
    <col min="14321" max="14332" width="9.7109375" style="9" customWidth="1"/>
    <col min="14333" max="14532" width="10.85546875" style="9"/>
    <col min="14533" max="14533" width="5.42578125" style="9" customWidth="1"/>
    <col min="14534" max="14534" width="43.28515625" style="9" customWidth="1"/>
    <col min="14535" max="14576" width="10.85546875" style="9"/>
    <col min="14577" max="14588" width="9.7109375" style="9" customWidth="1"/>
    <col min="14589" max="14788" width="10.85546875" style="9"/>
    <col min="14789" max="14789" width="5.42578125" style="9" customWidth="1"/>
    <col min="14790" max="14790" width="43.28515625" style="9" customWidth="1"/>
    <col min="14791" max="14832" width="10.85546875" style="9"/>
    <col min="14833" max="14844" width="9.7109375" style="9" customWidth="1"/>
    <col min="14845" max="15044" width="10.85546875" style="9"/>
    <col min="15045" max="15045" width="5.42578125" style="9" customWidth="1"/>
    <col min="15046" max="15046" width="43.28515625" style="9" customWidth="1"/>
    <col min="15047" max="15088" width="10.85546875" style="9"/>
    <col min="15089" max="15100" width="9.7109375" style="9" customWidth="1"/>
    <col min="15101" max="15300" width="10.85546875" style="9"/>
    <col min="15301" max="15301" width="5.42578125" style="9" customWidth="1"/>
    <col min="15302" max="15302" width="43.28515625" style="9" customWidth="1"/>
    <col min="15303" max="15344" width="10.85546875" style="9"/>
    <col min="15345" max="15356" width="9.7109375" style="9" customWidth="1"/>
    <col min="15357" max="15556" width="10.85546875" style="9"/>
    <col min="15557" max="15557" width="5.42578125" style="9" customWidth="1"/>
    <col min="15558" max="15558" width="43.28515625" style="9" customWidth="1"/>
    <col min="15559" max="15600" width="10.85546875" style="9"/>
    <col min="15601" max="15612" width="9.7109375" style="9" customWidth="1"/>
    <col min="15613" max="15812" width="10.85546875" style="9"/>
    <col min="15813" max="15813" width="5.42578125" style="9" customWidth="1"/>
    <col min="15814" max="15814" width="43.28515625" style="9" customWidth="1"/>
    <col min="15815" max="15856" width="10.85546875" style="9"/>
    <col min="15857" max="15868" width="9.7109375" style="9" customWidth="1"/>
    <col min="15869" max="16068" width="10.85546875" style="9"/>
    <col min="16069" max="16069" width="5.42578125" style="9" customWidth="1"/>
    <col min="16070" max="16070" width="43.28515625" style="9" customWidth="1"/>
    <col min="16071" max="16112" width="10.85546875" style="9"/>
    <col min="16113" max="16124" width="9.7109375" style="9" customWidth="1"/>
    <col min="16125" max="16384" width="10.85546875" style="9"/>
  </cols>
  <sheetData>
    <row r="1" spans="1:3" s="2" customFormat="1" x14ac:dyDescent="0.25">
      <c r="A1" s="58" t="s">
        <v>87</v>
      </c>
      <c r="B1" s="58"/>
    </row>
    <row r="2" spans="1:3" s="2" customFormat="1" x14ac:dyDescent="0.25">
      <c r="A2" s="58" t="s">
        <v>85</v>
      </c>
      <c r="B2" s="58"/>
    </row>
    <row r="3" spans="1:3" s="2" customFormat="1" x14ac:dyDescent="0.25">
      <c r="A3" s="58" t="s">
        <v>86</v>
      </c>
      <c r="B3" s="58"/>
    </row>
    <row r="4" spans="1:3" s="2" customFormat="1" x14ac:dyDescent="0.25">
      <c r="A4" s="3"/>
      <c r="B4" s="4"/>
    </row>
    <row r="5" spans="1:3" s="7" customFormat="1" x14ac:dyDescent="0.25">
      <c r="A5" s="5"/>
      <c r="B5" s="43" t="s">
        <v>88</v>
      </c>
      <c r="C5" s="6">
        <v>-41030.222500000011</v>
      </c>
    </row>
    <row r="6" spans="1:3" x14ac:dyDescent="0.25">
      <c r="A6" s="8">
        <v>1</v>
      </c>
      <c r="B6" s="44" t="s">
        <v>0</v>
      </c>
      <c r="C6" s="57" t="s">
        <v>94</v>
      </c>
    </row>
    <row r="7" spans="1:3" ht="23.25" customHeight="1" x14ac:dyDescent="0.25">
      <c r="A7" s="10"/>
      <c r="B7" s="45" t="s">
        <v>1</v>
      </c>
      <c r="C7" s="53">
        <v>2756.16</v>
      </c>
    </row>
    <row r="8" spans="1:3" ht="21" customHeight="1" x14ac:dyDescent="0.25">
      <c r="A8" s="11"/>
      <c r="B8" s="34" t="s">
        <v>2</v>
      </c>
      <c r="C8" s="53">
        <v>0</v>
      </c>
    </row>
    <row r="9" spans="1:3" x14ac:dyDescent="0.25">
      <c r="A9" s="11"/>
      <c r="B9" s="34" t="s">
        <v>3</v>
      </c>
      <c r="C9" s="53">
        <v>6494.3999999999987</v>
      </c>
    </row>
    <row r="10" spans="1:3" x14ac:dyDescent="0.25">
      <c r="A10" s="11"/>
      <c r="B10" s="34" t="s">
        <v>4</v>
      </c>
      <c r="C10" s="53">
        <v>0</v>
      </c>
    </row>
    <row r="11" spans="1:3" x14ac:dyDescent="0.25">
      <c r="A11" s="12"/>
      <c r="B11" s="45" t="s">
        <v>5</v>
      </c>
      <c r="C11" s="53">
        <v>542.02750000000003</v>
      </c>
    </row>
    <row r="12" spans="1:3" x14ac:dyDescent="0.25">
      <c r="A12" s="11"/>
      <c r="B12" s="34" t="s">
        <v>6</v>
      </c>
      <c r="C12" s="53">
        <v>0</v>
      </c>
    </row>
    <row r="13" spans="1:3" ht="16.5" thickBot="1" x14ac:dyDescent="0.3">
      <c r="A13" s="13"/>
      <c r="B13" s="32" t="s">
        <v>7</v>
      </c>
      <c r="C13" s="54">
        <f>SUM(C7:C12)</f>
        <v>9792.5874999999978</v>
      </c>
    </row>
    <row r="14" spans="1:3" ht="16.5" thickBot="1" x14ac:dyDescent="0.3">
      <c r="A14" s="14" t="s">
        <v>8</v>
      </c>
      <c r="B14" s="15" t="s">
        <v>9</v>
      </c>
      <c r="C14" s="53"/>
    </row>
    <row r="15" spans="1:3" x14ac:dyDescent="0.25">
      <c r="A15" s="12"/>
      <c r="B15" s="45" t="s">
        <v>10</v>
      </c>
      <c r="C15" s="53">
        <v>0</v>
      </c>
    </row>
    <row r="16" spans="1:3" x14ac:dyDescent="0.25">
      <c r="A16" s="11"/>
      <c r="B16" s="34" t="s">
        <v>11</v>
      </c>
      <c r="C16" s="53">
        <v>0</v>
      </c>
    </row>
    <row r="17" spans="1:3" x14ac:dyDescent="0.25">
      <c r="A17" s="13"/>
      <c r="B17" s="32" t="s">
        <v>12</v>
      </c>
      <c r="C17" s="53">
        <v>0</v>
      </c>
    </row>
    <row r="18" spans="1:3" x14ac:dyDescent="0.25">
      <c r="A18" s="13"/>
      <c r="B18" s="32" t="s">
        <v>13</v>
      </c>
      <c r="C18" s="53">
        <v>0</v>
      </c>
    </row>
    <row r="19" spans="1:3" ht="16.5" thickBot="1" x14ac:dyDescent="0.3">
      <c r="A19" s="16"/>
      <c r="B19" s="32" t="s">
        <v>7</v>
      </c>
      <c r="C19" s="54">
        <v>0</v>
      </c>
    </row>
    <row r="20" spans="1:3" ht="16.5" thickBot="1" x14ac:dyDescent="0.3">
      <c r="A20" s="17" t="s">
        <v>17</v>
      </c>
      <c r="B20" s="18" t="s">
        <v>18</v>
      </c>
      <c r="C20" s="53"/>
    </row>
    <row r="21" spans="1:3" ht="31.5" x14ac:dyDescent="0.25">
      <c r="A21" s="12"/>
      <c r="B21" s="45" t="s">
        <v>19</v>
      </c>
      <c r="C21" s="53">
        <v>1674</v>
      </c>
    </row>
    <row r="22" spans="1:3" x14ac:dyDescent="0.25">
      <c r="A22" s="11"/>
      <c r="B22" s="34" t="s">
        <v>20</v>
      </c>
      <c r="C22" s="53">
        <v>849.53400000000011</v>
      </c>
    </row>
    <row r="23" spans="1:3" x14ac:dyDescent="0.25">
      <c r="A23" s="11"/>
      <c r="B23" s="34" t="s">
        <v>21</v>
      </c>
      <c r="C23" s="53">
        <v>343.60199999999998</v>
      </c>
    </row>
    <row r="24" spans="1:3" x14ac:dyDescent="0.25">
      <c r="A24" s="11"/>
      <c r="B24" s="34" t="s">
        <v>22</v>
      </c>
      <c r="C24" s="53">
        <v>451.60499999999996</v>
      </c>
    </row>
    <row r="25" spans="1:3" x14ac:dyDescent="0.25">
      <c r="A25" s="11"/>
      <c r="B25" s="45" t="s">
        <v>23</v>
      </c>
      <c r="C25" s="53">
        <v>659.04000000000008</v>
      </c>
    </row>
    <row r="26" spans="1:3" x14ac:dyDescent="0.25">
      <c r="A26" s="13"/>
      <c r="B26" s="32" t="s">
        <v>24</v>
      </c>
      <c r="C26" s="53">
        <v>66.215999999999994</v>
      </c>
    </row>
    <row r="27" spans="1:3" x14ac:dyDescent="0.25">
      <c r="A27" s="13"/>
      <c r="B27" s="32" t="s">
        <v>25</v>
      </c>
      <c r="C27" s="53">
        <v>849.53400000000011</v>
      </c>
    </row>
    <row r="28" spans="1:3" ht="16.5" thickBot="1" x14ac:dyDescent="0.3">
      <c r="A28" s="13"/>
      <c r="B28" s="32" t="s">
        <v>7</v>
      </c>
      <c r="C28" s="54">
        <f>SUM(C21:C27)</f>
        <v>4893.5309999999999</v>
      </c>
    </row>
    <row r="29" spans="1:3" ht="16.5" thickBot="1" x14ac:dyDescent="0.3">
      <c r="A29" s="17" t="s">
        <v>14</v>
      </c>
      <c r="B29" s="18" t="s">
        <v>26</v>
      </c>
      <c r="C29" s="53"/>
    </row>
    <row r="30" spans="1:3" x14ac:dyDescent="0.25">
      <c r="A30" s="19"/>
      <c r="B30" s="45" t="s">
        <v>27</v>
      </c>
      <c r="C30" s="53">
        <v>329.52000000000004</v>
      </c>
    </row>
    <row r="31" spans="1:3" x14ac:dyDescent="0.25">
      <c r="A31" s="19"/>
      <c r="B31" s="34" t="s">
        <v>28</v>
      </c>
      <c r="C31" s="53">
        <v>451.60500000000002</v>
      </c>
    </row>
    <row r="32" spans="1:3" ht="31.5" x14ac:dyDescent="0.25">
      <c r="A32" s="20"/>
      <c r="B32" s="34" t="s">
        <v>29</v>
      </c>
      <c r="C32" s="53">
        <v>9502.92</v>
      </c>
    </row>
    <row r="33" spans="1:3" ht="31.5" x14ac:dyDescent="0.25">
      <c r="A33" s="20"/>
      <c r="B33" s="34" t="s">
        <v>30</v>
      </c>
      <c r="C33" s="53">
        <v>1193.2920000000001</v>
      </c>
    </row>
    <row r="34" spans="1:3" ht="31.5" x14ac:dyDescent="0.25">
      <c r="A34" s="20"/>
      <c r="B34" s="34" t="s">
        <v>31</v>
      </c>
      <c r="C34" s="53">
        <v>5032.8</v>
      </c>
    </row>
    <row r="35" spans="1:3" ht="31.5" x14ac:dyDescent="0.25">
      <c r="A35" s="20"/>
      <c r="B35" s="34" t="s">
        <v>32</v>
      </c>
      <c r="C35" s="53">
        <v>518.56200000000013</v>
      </c>
    </row>
    <row r="36" spans="1:3" ht="31.5" x14ac:dyDescent="0.25">
      <c r="A36" s="20"/>
      <c r="B36" s="34" t="s">
        <v>33</v>
      </c>
      <c r="C36" s="53">
        <v>1588.41</v>
      </c>
    </row>
    <row r="37" spans="1:3" ht="16.5" thickBot="1" x14ac:dyDescent="0.3">
      <c r="A37" s="21"/>
      <c r="B37" s="32" t="s">
        <v>7</v>
      </c>
      <c r="C37" s="54">
        <f>SUM(C30:C36)</f>
        <v>18617.109</v>
      </c>
    </row>
    <row r="38" spans="1:3" ht="16.5" thickBot="1" x14ac:dyDescent="0.3">
      <c r="A38" s="17" t="s">
        <v>15</v>
      </c>
      <c r="B38" s="18" t="s">
        <v>34</v>
      </c>
      <c r="C38" s="54">
        <v>2747.9340000000002</v>
      </c>
    </row>
    <row r="39" spans="1:3" ht="32.25" thickBot="1" x14ac:dyDescent="0.3">
      <c r="A39" s="17" t="s">
        <v>35</v>
      </c>
      <c r="B39" s="18" t="s">
        <v>36</v>
      </c>
      <c r="C39" s="53"/>
    </row>
    <row r="40" spans="1:3" x14ac:dyDescent="0.25">
      <c r="A40" s="22"/>
      <c r="B40" s="46" t="s">
        <v>37</v>
      </c>
      <c r="C40" s="53"/>
    </row>
    <row r="41" spans="1:3" x14ac:dyDescent="0.25">
      <c r="A41" s="19"/>
      <c r="B41" s="45" t="s">
        <v>38</v>
      </c>
      <c r="C41" s="53">
        <v>5532.24</v>
      </c>
    </row>
    <row r="42" spans="1:3" x14ac:dyDescent="0.25">
      <c r="A42" s="20"/>
      <c r="B42" s="34" t="s">
        <v>39</v>
      </c>
      <c r="C42" s="53">
        <v>5067.3999999999996</v>
      </c>
    </row>
    <row r="43" spans="1:3" x14ac:dyDescent="0.25">
      <c r="A43" s="20"/>
      <c r="B43" s="34" t="s">
        <v>40</v>
      </c>
      <c r="C43" s="53">
        <v>2683.2000000000003</v>
      </c>
    </row>
    <row r="44" spans="1:3" x14ac:dyDescent="0.25">
      <c r="A44" s="20"/>
      <c r="B44" s="34" t="s">
        <v>41</v>
      </c>
      <c r="C44" s="53">
        <v>15.84</v>
      </c>
    </row>
    <row r="45" spans="1:3" x14ac:dyDescent="0.25">
      <c r="A45" s="20"/>
      <c r="B45" s="34" t="s">
        <v>42</v>
      </c>
      <c r="C45" s="53">
        <v>920.69999999999993</v>
      </c>
    </row>
    <row r="46" spans="1:3" ht="16.5" thickBot="1" x14ac:dyDescent="0.3">
      <c r="A46" s="23"/>
      <c r="B46" s="47" t="s">
        <v>7</v>
      </c>
      <c r="C46" s="54">
        <f>SUM(C41:C45)</f>
        <v>14219.380000000001</v>
      </c>
    </row>
    <row r="47" spans="1:3" ht="16.5" thickBot="1" x14ac:dyDescent="0.3">
      <c r="A47" s="17" t="s">
        <v>43</v>
      </c>
      <c r="B47" s="18" t="s">
        <v>44</v>
      </c>
      <c r="C47" s="53"/>
    </row>
    <row r="48" spans="1:3" x14ac:dyDescent="0.25">
      <c r="A48" s="21"/>
      <c r="B48" s="32" t="s">
        <v>45</v>
      </c>
      <c r="C48" s="53">
        <v>157.88</v>
      </c>
    </row>
    <row r="49" spans="1:3" x14ac:dyDescent="0.25">
      <c r="A49" s="21"/>
      <c r="B49" s="32" t="s">
        <v>46</v>
      </c>
      <c r="C49" s="53">
        <v>0</v>
      </c>
    </row>
    <row r="50" spans="1:3" ht="16.5" thickBot="1" x14ac:dyDescent="0.3">
      <c r="A50" s="23"/>
      <c r="B50" s="47" t="s">
        <v>16</v>
      </c>
      <c r="C50" s="54">
        <v>157.88</v>
      </c>
    </row>
    <row r="51" spans="1:3" ht="16.5" thickBot="1" x14ac:dyDescent="0.3">
      <c r="A51" s="17" t="s">
        <v>47</v>
      </c>
      <c r="B51" s="18" t="s">
        <v>48</v>
      </c>
      <c r="C51" s="53"/>
    </row>
    <row r="52" spans="1:3" ht="47.25" x14ac:dyDescent="0.25">
      <c r="A52" s="19"/>
      <c r="B52" s="45" t="s">
        <v>49</v>
      </c>
      <c r="C52" s="53">
        <v>941.16</v>
      </c>
    </row>
    <row r="53" spans="1:3" ht="31.5" x14ac:dyDescent="0.25">
      <c r="A53" s="20"/>
      <c r="B53" s="34" t="s">
        <v>50</v>
      </c>
      <c r="C53" s="53">
        <v>2383.2600000000002</v>
      </c>
    </row>
    <row r="54" spans="1:3" ht="31.5" x14ac:dyDescent="0.25">
      <c r="A54" s="20"/>
      <c r="B54" s="34" t="s">
        <v>51</v>
      </c>
      <c r="C54" s="53">
        <v>1882.32</v>
      </c>
    </row>
    <row r="55" spans="1:3" ht="31.5" x14ac:dyDescent="0.25">
      <c r="A55" s="20"/>
      <c r="B55" s="34" t="s">
        <v>52</v>
      </c>
      <c r="C55" s="53">
        <v>3764.64</v>
      </c>
    </row>
    <row r="56" spans="1:3" x14ac:dyDescent="0.25">
      <c r="A56" s="21"/>
      <c r="B56" s="32" t="s">
        <v>53</v>
      </c>
      <c r="C56" s="53">
        <v>0</v>
      </c>
    </row>
    <row r="57" spans="1:3" x14ac:dyDescent="0.25">
      <c r="A57" s="21"/>
      <c r="B57" s="32" t="s">
        <v>54</v>
      </c>
      <c r="C57" s="53">
        <v>0</v>
      </c>
    </row>
    <row r="58" spans="1:3" ht="16.5" thickBot="1" x14ac:dyDescent="0.3">
      <c r="A58" s="21"/>
      <c r="B58" s="32" t="s">
        <v>16</v>
      </c>
      <c r="C58" s="54">
        <f>SUM(C52:C57)</f>
        <v>8971.3799999999992</v>
      </c>
    </row>
    <row r="59" spans="1:3" ht="32.25" thickBot="1" x14ac:dyDescent="0.3">
      <c r="A59" s="17" t="s">
        <v>55</v>
      </c>
      <c r="B59" s="18" t="s">
        <v>56</v>
      </c>
      <c r="C59" s="54">
        <v>4736.16</v>
      </c>
    </row>
    <row r="60" spans="1:3" ht="16.5" thickBot="1" x14ac:dyDescent="0.3">
      <c r="A60" s="24" t="s">
        <v>57</v>
      </c>
      <c r="B60" s="48" t="s">
        <v>58</v>
      </c>
      <c r="C60" s="54">
        <v>1320.6599999999999</v>
      </c>
    </row>
    <row r="61" spans="1:3" ht="16.5" thickBot="1" x14ac:dyDescent="0.3">
      <c r="A61" s="17" t="s">
        <v>59</v>
      </c>
      <c r="B61" s="18" t="s">
        <v>60</v>
      </c>
      <c r="C61" s="54">
        <v>589.95000000000005</v>
      </c>
    </row>
    <row r="62" spans="1:3" ht="16.5" thickBot="1" x14ac:dyDescent="0.3">
      <c r="A62" s="25" t="s">
        <v>61</v>
      </c>
      <c r="B62" s="49" t="s">
        <v>62</v>
      </c>
      <c r="C62" s="54">
        <v>1092.5</v>
      </c>
    </row>
    <row r="63" spans="1:3" ht="16.5" thickBot="1" x14ac:dyDescent="0.3">
      <c r="A63" s="17" t="s">
        <v>63</v>
      </c>
      <c r="B63" s="18" t="s">
        <v>64</v>
      </c>
      <c r="C63" s="53"/>
    </row>
    <row r="64" spans="1:3" x14ac:dyDescent="0.25">
      <c r="A64" s="19"/>
      <c r="B64" s="45" t="s">
        <v>65</v>
      </c>
      <c r="C64" s="53">
        <v>5470.44</v>
      </c>
    </row>
    <row r="65" spans="1:3" x14ac:dyDescent="0.25">
      <c r="A65" s="11"/>
      <c r="B65" s="34" t="s">
        <v>66</v>
      </c>
      <c r="C65" s="53">
        <v>4122.1200000000008</v>
      </c>
    </row>
    <row r="66" spans="1:3" ht="31.5" x14ac:dyDescent="0.25">
      <c r="A66" s="11"/>
      <c r="B66" s="34" t="s">
        <v>67</v>
      </c>
      <c r="C66" s="53">
        <v>4013.3999999999992</v>
      </c>
    </row>
    <row r="67" spans="1:3" ht="31.5" x14ac:dyDescent="0.25">
      <c r="A67" s="11"/>
      <c r="B67" s="34" t="s">
        <v>68</v>
      </c>
      <c r="C67" s="53">
        <v>4013.3999999999992</v>
      </c>
    </row>
    <row r="68" spans="1:3" ht="31.5" x14ac:dyDescent="0.25">
      <c r="A68" s="13"/>
      <c r="B68" s="32" t="s">
        <v>69</v>
      </c>
      <c r="C68" s="53">
        <v>4013.3999999999992</v>
      </c>
    </row>
    <row r="69" spans="1:3" ht="16.5" thickBot="1" x14ac:dyDescent="0.3">
      <c r="A69" s="13"/>
      <c r="B69" s="32" t="s">
        <v>16</v>
      </c>
      <c r="C69" s="54">
        <f>SUM(C64:C68)</f>
        <v>21632.76</v>
      </c>
    </row>
    <row r="70" spans="1:3" ht="16.5" thickBot="1" x14ac:dyDescent="0.3">
      <c r="A70" s="14" t="s">
        <v>70</v>
      </c>
      <c r="B70" s="18" t="s">
        <v>71</v>
      </c>
      <c r="C70" s="53"/>
    </row>
    <row r="71" spans="1:3" x14ac:dyDescent="0.25">
      <c r="A71" s="26"/>
      <c r="B71" s="45" t="s">
        <v>72</v>
      </c>
      <c r="C71" s="53"/>
    </row>
    <row r="72" spans="1:3" x14ac:dyDescent="0.25">
      <c r="A72" s="26"/>
      <c r="B72" s="45" t="s">
        <v>73</v>
      </c>
      <c r="C72" s="53">
        <v>400.5</v>
      </c>
    </row>
    <row r="73" spans="1:3" x14ac:dyDescent="0.25">
      <c r="A73" s="26"/>
      <c r="B73" s="45" t="s">
        <v>74</v>
      </c>
      <c r="C73" s="53">
        <v>630</v>
      </c>
    </row>
    <row r="74" spans="1:3" x14ac:dyDescent="0.25">
      <c r="A74" s="27"/>
      <c r="B74" s="34" t="s">
        <v>75</v>
      </c>
      <c r="C74" s="53">
        <v>0</v>
      </c>
    </row>
    <row r="75" spans="1:3" ht="31.5" x14ac:dyDescent="0.25">
      <c r="A75" s="27"/>
      <c r="B75" s="50" t="s">
        <v>76</v>
      </c>
      <c r="C75" s="53">
        <v>121.39</v>
      </c>
    </row>
    <row r="76" spans="1:3" x14ac:dyDescent="0.25">
      <c r="A76" s="27"/>
      <c r="B76" s="34" t="s">
        <v>77</v>
      </c>
      <c r="C76" s="53">
        <v>0</v>
      </c>
    </row>
    <row r="77" spans="1:3" x14ac:dyDescent="0.25">
      <c r="A77" s="28"/>
      <c r="B77" s="32" t="s">
        <v>78</v>
      </c>
      <c r="C77" s="53">
        <v>97.35</v>
      </c>
    </row>
    <row r="78" spans="1:3" x14ac:dyDescent="0.25">
      <c r="A78" s="28"/>
      <c r="B78" s="32" t="s">
        <v>79</v>
      </c>
      <c r="C78" s="53">
        <v>194.7</v>
      </c>
    </row>
    <row r="79" spans="1:3" s="1" customFormat="1" x14ac:dyDescent="0.25">
      <c r="A79" s="28"/>
      <c r="B79" s="32" t="s">
        <v>80</v>
      </c>
      <c r="C79" s="55">
        <v>655.34999999999991</v>
      </c>
    </row>
    <row r="80" spans="1:3" x14ac:dyDescent="0.25">
      <c r="A80" s="28"/>
      <c r="B80" s="51" t="s">
        <v>74</v>
      </c>
      <c r="C80" s="53">
        <v>2100</v>
      </c>
    </row>
    <row r="81" spans="1:4" ht="16.5" thickBot="1" x14ac:dyDescent="0.3">
      <c r="A81" s="29"/>
      <c r="B81" s="47" t="s">
        <v>16</v>
      </c>
      <c r="C81" s="54">
        <f>SUM(C71:C80)</f>
        <v>4199.29</v>
      </c>
    </row>
    <row r="82" spans="1:4" ht="16.5" thickBot="1" x14ac:dyDescent="0.3">
      <c r="A82" s="14" t="s">
        <v>81</v>
      </c>
      <c r="B82" s="15" t="s">
        <v>82</v>
      </c>
      <c r="C82" s="53">
        <v>0</v>
      </c>
    </row>
    <row r="83" spans="1:4" ht="16.5" thickBot="1" x14ac:dyDescent="0.3">
      <c r="A83" s="14" t="s">
        <v>83</v>
      </c>
      <c r="B83" s="18" t="s">
        <v>84</v>
      </c>
      <c r="C83" s="54">
        <v>22724.460000000006</v>
      </c>
    </row>
    <row r="84" spans="1:4" x14ac:dyDescent="0.25">
      <c r="A84" s="30"/>
      <c r="B84" s="33" t="s">
        <v>89</v>
      </c>
      <c r="C84" s="54">
        <f>C13+C19+C28+C37+C38+C46+C50+C58+C59+C60+C61+C62+C69+C81+C83</f>
        <v>115695.58149999999</v>
      </c>
    </row>
    <row r="85" spans="1:4" s="38" customFormat="1" x14ac:dyDescent="0.25">
      <c r="A85" s="35"/>
      <c r="B85" s="52" t="s">
        <v>90</v>
      </c>
      <c r="C85" s="56">
        <v>121709.33</v>
      </c>
      <c r="D85" s="37"/>
    </row>
    <row r="86" spans="1:4" s="39" customFormat="1" x14ac:dyDescent="0.25">
      <c r="A86" s="35"/>
      <c r="B86" s="52" t="s">
        <v>91</v>
      </c>
      <c r="C86" s="56">
        <v>104747.87</v>
      </c>
      <c r="D86" s="36"/>
    </row>
    <row r="87" spans="1:4" s="39" customFormat="1" x14ac:dyDescent="0.25">
      <c r="A87" s="35"/>
      <c r="B87" s="52" t="s">
        <v>93</v>
      </c>
      <c r="C87" s="56">
        <f>C86-C84</f>
        <v>-10947.71149999999</v>
      </c>
      <c r="D87" s="37"/>
    </row>
    <row r="88" spans="1:4" s="39" customFormat="1" x14ac:dyDescent="0.25">
      <c r="A88" s="35"/>
      <c r="B88" s="52" t="s">
        <v>92</v>
      </c>
      <c r="C88" s="56">
        <f>C87+C5</f>
        <v>-51977.934000000001</v>
      </c>
      <c r="D88" s="37"/>
    </row>
    <row r="89" spans="1:4" s="40" customFormat="1" x14ac:dyDescent="0.25">
      <c r="A89" s="59"/>
      <c r="B89" s="59"/>
    </row>
    <row r="90" spans="1:4" s="40" customFormat="1" x14ac:dyDescent="0.25">
      <c r="A90" s="59"/>
      <c r="B90" s="59"/>
    </row>
    <row r="91" spans="1:4" s="40" customFormat="1" x14ac:dyDescent="0.25">
      <c r="A91" s="59"/>
      <c r="B91" s="59"/>
    </row>
    <row r="92" spans="1:4" s="1" customFormat="1" x14ac:dyDescent="0.25">
      <c r="A92" s="41"/>
    </row>
    <row r="93" spans="1:4" s="42" customFormat="1" ht="12.75" x14ac:dyDescent="0.2"/>
    <row r="94" spans="1:4" s="42" customFormat="1" ht="12.75" x14ac:dyDescent="0.2"/>
    <row r="95" spans="1:4" s="42" customFormat="1" ht="12.75" x14ac:dyDescent="0.2"/>
    <row r="96" spans="1:4" s="42" customFormat="1" ht="12.75" x14ac:dyDescent="0.2"/>
    <row r="97" s="42" customFormat="1" ht="12.75" x14ac:dyDescent="0.2"/>
  </sheetData>
  <mergeCells count="6">
    <mergeCell ref="A3:B3"/>
    <mergeCell ref="A89:B89"/>
    <mergeCell ref="A90:B90"/>
    <mergeCell ref="A91:B91"/>
    <mergeCell ref="A1:B1"/>
    <mergeCell ref="A2: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2025-01-15T02:05:16Z</dcterms:created>
  <dcterms:modified xsi:type="dcterms:W3CDTF">2025-02-20T08:36:39Z</dcterms:modified>
</cp:coreProperties>
</file>