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0" windowHeight="12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83" i="1" l="1"/>
  <c r="C106" i="1"/>
  <c r="C69" i="1"/>
  <c r="C53" i="1"/>
  <c r="C44" i="1"/>
  <c r="C35" i="1"/>
  <c r="C11" i="1"/>
  <c r="C109" i="1" s="1"/>
  <c r="C114" i="1" s="1"/>
  <c r="C115" i="1" s="1"/>
</calcChain>
</file>

<file path=xl/comments1.xml><?xml version="1.0" encoding="utf-8"?>
<comments xmlns="http://schemas.openxmlformats.org/spreadsheetml/2006/main">
  <authors>
    <author>NAV</author>
  </authors>
  <commentList>
    <comment ref="B9" author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9" author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<sst xmlns="http://schemas.openxmlformats.org/spreadsheetml/2006/main" count="140" uniqueCount="129">
  <si>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</si>
  <si>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</si>
  <si>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</si>
  <si>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</si>
  <si>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</si>
  <si>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</si>
  <si>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</si>
  <si>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</si>
  <si>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</si>
  <si>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</si>
  <si>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</si>
  <si>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</si>
  <si>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</si>
  <si>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</si>
  <si>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</si>
  <si>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</si>
  <si>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</si>
  <si>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</si>
  <si>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</si>
  <si>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</si>
  <si>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</si>
  <si>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</si>
  <si>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</si>
  <si>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</si>
  <si>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</si>
  <si>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</si>
  <si>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</si>
  <si>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</si>
  <si>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</si>
  <si>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</si>
  <si>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</si>
  <si>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</si>
  <si>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</si>
  <si>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</si>
  <si>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</si>
  <si>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</si>
  <si>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</si>
  <si>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</si>
  <si>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</si>
  <si>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</si>
  <si>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</si>
  <si>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</si>
  <si>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</si>
  <si>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</si>
  <si>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</si>
  <si>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</si>
  <si>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</si>
  <si>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</si>
  <si>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</si>
  <si>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</si>
  <si>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</si>
  <si>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</si>
  <si>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</si>
  <si>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</si>
  <si>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</si>
  <si>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</si>
  <si>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</si>
  <si>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</si>
  <si>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</si>
  <si>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</si>
  <si>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</si>
  <si>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</si>
  <si>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</si>
  <si>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</si>
  <si>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</si>
  <si>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</si>
  <si>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</si>
  <si>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</si>
  <si>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</si>
  <si>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</si>
  <si>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</si>
  <si>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</si>
  <si>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</si>
  <si>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</si>
  <si>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</si>
  <si>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</si>
  <si>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</si>
  <si>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</si>
  <si>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</si>
  <si>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</si>
  <si>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</si>
  <si>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</si>
  <si>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</si>
  <si>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</si>
  <si>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</si>
  <si>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ореха соединительного</t>
  </si>
  <si>
    <t>с использованием т/вышки</t>
  </si>
  <si>
    <t>установка перемычки на фазу кабель АВВГ-П2*2,5</t>
  </si>
  <si>
    <t>Текущий ремонт систем ВиК</t>
  </si>
  <si>
    <t>устранение засора канализационного коллектора на выпуске Ду 100 мм</t>
  </si>
  <si>
    <t>переврезка трубопровода ГВС в рамке ввода в подвале с заменой запорной арматуры:</t>
  </si>
  <si>
    <t>а</t>
  </si>
  <si>
    <t>сварочные работы</t>
  </si>
  <si>
    <t>б</t>
  </si>
  <si>
    <t>смена фланцев Ду 50 мм</t>
  </si>
  <si>
    <t>г</t>
  </si>
  <si>
    <t>смена мех.фильтра фланцевого Ду 50 мм</t>
  </si>
  <si>
    <t>д</t>
  </si>
  <si>
    <t>устройство перехода сталь57*25</t>
  </si>
  <si>
    <t>е</t>
  </si>
  <si>
    <t>смена крана шарового Ду 1/2 Американка</t>
  </si>
  <si>
    <t>ж</t>
  </si>
  <si>
    <t>смена бочонка Ду 15 мм,Ду 20 мм</t>
  </si>
  <si>
    <t>з</t>
  </si>
  <si>
    <t>устройство ниппеля Ду 15 мм</t>
  </si>
  <si>
    <t>к</t>
  </si>
  <si>
    <t>смена резьб Ду 15,20</t>
  </si>
  <si>
    <t>л</t>
  </si>
  <si>
    <t>смена сантехнических паронитовых прокладок для теплосчетчика Ду 15 мм</t>
  </si>
  <si>
    <t>замена сантехнической прокладки фильтра в рамке ввода ГВС</t>
  </si>
  <si>
    <t>замена задвижки Ду 15 мм (рамка ГВС)</t>
  </si>
  <si>
    <t>смена насоса циркуляционного с соединительным комплектом</t>
  </si>
  <si>
    <t>устранение засора канализационного коллектора Ду 100 мм</t>
  </si>
  <si>
    <t>Содержание антенн и запирающих устройств</t>
  </si>
  <si>
    <t>15</t>
  </si>
  <si>
    <t>Управление многоквартирным домом</t>
  </si>
  <si>
    <t>по управлению и обслуживанию</t>
  </si>
  <si>
    <t>МКД по ул.Панфилова 7</t>
  </si>
  <si>
    <t xml:space="preserve">Отчет за 2024 г </t>
  </si>
  <si>
    <t>Результат на 01.01.2024 г. ("+"- экономия, "-" - перерасход)</t>
  </si>
  <si>
    <t>Сумма затрат по дому в год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</si>
  <si>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</si>
  <si>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</si>
  <si>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</si>
  <si>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</si>
  <si>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Установка теплосчетчика</t>
  </si>
  <si>
    <t>Дополнительные средства на установку теплосчетчика (начислено)</t>
  </si>
  <si>
    <t>Дополнительные средства на установку теплосчетчика (собрано)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</si>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</sst>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 applyFill="1" applyAlignment="1">
      <alignment wrapText="1"/>
    </xf>
    <xf numFmtId="0" fontId="3" fillId="0" borderId="0" xfId="0" applyFont="1" applyFill="1" applyBorder="1" applyAlignment="1">
      <alignment vertical="center"/>
    </xf>
    <xf numFmtId="2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8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1" applyFont="1" applyBorder="1"/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/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/>
    </xf>
    <xf numFmtId="0" fontId="3" fillId="0" borderId="6" xfId="0" applyFont="1" applyBorder="1" applyAlignment="1">
      <alignment vertical="top"/>
    </xf>
    <xf numFmtId="49" fontId="4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vertical="top"/>
    </xf>
    <xf numFmtId="2" fontId="8" fillId="0" borderId="5" xfId="0" applyNumberFormat="1" applyFont="1" applyBorder="1"/>
    <xf numFmtId="0" fontId="4" fillId="0" borderId="4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2" fontId="9" fillId="0" borderId="5" xfId="0" applyNumberFormat="1" applyFont="1" applyBorder="1"/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2" fontId="3" fillId="0" borderId="7" xfId="0" applyNumberFormat="1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2" fontId="4" fillId="0" borderId="9" xfId="0" applyNumberFormat="1" applyFont="1" applyFill="1" applyBorder="1" applyAlignment="1">
      <alignment wrapText="1"/>
    </xf>
    <xf numFmtId="16" fontId="4" fillId="0" borderId="10" xfId="0" applyNumberFormat="1" applyFont="1" applyBorder="1" applyAlignment="1">
      <alignment wrapText="1"/>
    </xf>
    <xf numFmtId="2" fontId="8" fillId="0" borderId="11" xfId="0" applyNumberFormat="1" applyFont="1" applyBorder="1"/>
    <xf numFmtId="49" fontId="4" fillId="0" borderId="12" xfId="0" applyNumberFormat="1" applyFont="1" applyBorder="1" applyAlignment="1"/>
    <xf numFmtId="2" fontId="8" fillId="0" borderId="13" xfId="0" applyNumberFormat="1" applyFont="1" applyBorder="1"/>
    <xf numFmtId="49" fontId="4" fillId="0" borderId="14" xfId="0" applyNumberFormat="1" applyFont="1" applyBorder="1" applyAlignment="1"/>
    <xf numFmtId="2" fontId="9" fillId="0" borderId="15" xfId="0" applyNumberFormat="1" applyFont="1" applyBorder="1"/>
    <xf numFmtId="49" fontId="4" fillId="0" borderId="10" xfId="0" applyNumberFormat="1" applyFont="1" applyBorder="1" applyAlignment="1"/>
    <xf numFmtId="2" fontId="9" fillId="0" borderId="13" xfId="0" applyNumberFormat="1" applyFont="1" applyBorder="1"/>
    <xf numFmtId="49" fontId="4" fillId="0" borderId="12" xfId="0" applyNumberFormat="1" applyFont="1" applyBorder="1" applyAlignment="1">
      <alignment horizontal="center"/>
    </xf>
    <xf numFmtId="2" fontId="8" fillId="0" borderId="15" xfId="0" applyNumberFormat="1" applyFont="1" applyBorder="1"/>
    <xf numFmtId="49" fontId="4" fillId="0" borderId="1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2" fontId="9" fillId="0" borderId="11" xfId="0" applyNumberFormat="1" applyFont="1" applyBorder="1"/>
    <xf numFmtId="2" fontId="3" fillId="0" borderId="12" xfId="1" applyNumberFormat="1" applyFont="1" applyBorder="1" applyAlignment="1">
      <alignment horizontal="center"/>
    </xf>
    <xf numFmtId="2" fontId="3" fillId="0" borderId="13" xfId="1" applyNumberFormat="1" applyFont="1" applyBorder="1"/>
    <xf numFmtId="2" fontId="3" fillId="0" borderId="16" xfId="1" applyNumberFormat="1" applyFont="1" applyBorder="1" applyAlignment="1">
      <alignment horizontal="center"/>
    </xf>
    <xf numFmtId="0" fontId="4" fillId="0" borderId="17" xfId="1" applyFont="1" applyBorder="1"/>
    <xf numFmtId="2" fontId="3" fillId="0" borderId="18" xfId="1" applyNumberFormat="1" applyFont="1" applyBorder="1"/>
    <xf numFmtId="0" fontId="4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26"/>
  <sheetViews>
    <sheetView tabSelected="1" topLeftCell="A87" workbookViewId="0">
      <selection activeCell="D110" sqref="D110"/>
    </sheetView>
  </sheetViews>
  <sheetFormatPr defaultColWidth="10.85546875" defaultRowHeight="15.75" x14ac:dyDescent="0.25"/>
  <cols>
    <col min="1" max="1" width="6.42578125" style="6" customWidth="1"/>
    <col min="2" max="2" width="72.7109375" style="10" customWidth="1"/>
    <col min="3" max="3" width="12.7109375" style="6" customWidth="1"/>
    <col min="4" max="201" width="10.85546875" style="6"/>
    <col min="202" max="202" width="6.42578125" style="6" customWidth="1"/>
    <col min="203" max="203" width="39.7109375" style="6" customWidth="1"/>
    <col min="204" max="204" width="9.7109375" style="6" customWidth="1"/>
    <col min="205" max="205" width="9.42578125" style="6" customWidth="1"/>
    <col min="206" max="206" width="9.7109375" style="6" customWidth="1"/>
    <col min="207" max="207" width="9.5703125" style="6" customWidth="1"/>
    <col min="208" max="208" width="9.42578125" style="6" customWidth="1"/>
    <col min="209" max="238" width="10.85546875" style="6"/>
    <col min="239" max="239" width="10.140625" style="6" customWidth="1"/>
    <col min="240" max="242" width="10.85546875" style="6"/>
    <col min="243" max="243" width="10.140625" style="6" customWidth="1"/>
    <col min="244" max="16384" width="10.85546875" style="6"/>
  </cols>
  <sheetData>
    <row r="1" spans="1:3" s="2" customFormat="1" x14ac:dyDescent="0.25">
      <c r="A1" s="54" t="s">
        <v>118</v>
      </c>
      <c r="B1" s="54"/>
    </row>
    <row r="2" spans="1:3" s="2" customFormat="1" x14ac:dyDescent="0.25">
      <c r="A2" s="54" t="s">
        <v>116</v>
      </c>
      <c r="B2" s="54"/>
    </row>
    <row r="3" spans="1:3" s="2" customFormat="1" x14ac:dyDescent="0.25">
      <c r="A3" s="54" t="s">
        <v>117</v>
      </c>
      <c r="B3" s="54"/>
    </row>
    <row r="4" spans="1:3" s="2" customFormat="1" ht="16.5" thickBot="1" x14ac:dyDescent="0.3">
      <c r="A4" s="3"/>
      <c r="B4" s="4"/>
    </row>
    <row r="5" spans="1:3" s="5" customFormat="1" ht="16.5" thickBot="1" x14ac:dyDescent="0.3">
      <c r="A5" s="32"/>
      <c r="B5" s="33" t="s">
        <v>119</v>
      </c>
      <c r="C5" s="34">
        <v>-57875.007066666687</v>
      </c>
    </row>
    <row r="6" spans="1:3" ht="16.5" thickBot="1" x14ac:dyDescent="0.3">
      <c r="A6" s="19">
        <v>1</v>
      </c>
      <c r="B6" s="20" t="s">
        <v>0</v>
      </c>
      <c r="C6" s="21"/>
    </row>
    <row r="7" spans="1:3" ht="23.25" customHeight="1" x14ac:dyDescent="0.25">
      <c r="A7" s="35"/>
      <c r="B7" s="18" t="s">
        <v>1</v>
      </c>
      <c r="C7" s="36">
        <v>4518.4319999999998</v>
      </c>
    </row>
    <row r="8" spans="1:3" ht="19.5" customHeight="1" x14ac:dyDescent="0.25">
      <c r="A8" s="37"/>
      <c r="B8" s="7" t="s">
        <v>2</v>
      </c>
      <c r="C8" s="38">
        <v>10646.88</v>
      </c>
    </row>
    <row r="9" spans="1:3" ht="18.75" customHeight="1" x14ac:dyDescent="0.25">
      <c r="A9" s="37"/>
      <c r="B9" s="7" t="s">
        <v>3</v>
      </c>
      <c r="C9" s="38">
        <v>950.67340000000013</v>
      </c>
    </row>
    <row r="10" spans="1:3" ht="16.5" customHeight="1" x14ac:dyDescent="0.25">
      <c r="A10" s="37"/>
      <c r="B10" s="8" t="s">
        <v>4</v>
      </c>
      <c r="C10" s="38">
        <v>0</v>
      </c>
    </row>
    <row r="11" spans="1:3" ht="16.5" thickBot="1" x14ac:dyDescent="0.3">
      <c r="A11" s="39"/>
      <c r="B11" s="22" t="s">
        <v>5</v>
      </c>
      <c r="C11" s="40">
        <f>SUM(C7:C10)</f>
        <v>16115.985399999998</v>
      </c>
    </row>
    <row r="12" spans="1:3" ht="16.5" thickBot="1" x14ac:dyDescent="0.3">
      <c r="A12" s="23" t="s">
        <v>6</v>
      </c>
      <c r="B12" s="24" t="s">
        <v>7</v>
      </c>
      <c r="C12" s="25"/>
    </row>
    <row r="13" spans="1:3" x14ac:dyDescent="0.25">
      <c r="A13" s="41"/>
      <c r="B13" s="18" t="s">
        <v>8</v>
      </c>
      <c r="C13" s="36">
        <v>0</v>
      </c>
    </row>
    <row r="14" spans="1:3" x14ac:dyDescent="0.25">
      <c r="A14" s="37"/>
      <c r="B14" s="7" t="s">
        <v>9</v>
      </c>
      <c r="C14" s="38">
        <v>0</v>
      </c>
    </row>
    <row r="15" spans="1:3" hidden="1" x14ac:dyDescent="0.25">
      <c r="A15" s="37"/>
      <c r="B15" s="7" t="s">
        <v>10</v>
      </c>
      <c r="C15" s="38">
        <v>0</v>
      </c>
    </row>
    <row r="16" spans="1:3" x14ac:dyDescent="0.25">
      <c r="A16" s="37"/>
      <c r="B16" s="8" t="s">
        <v>11</v>
      </c>
      <c r="C16" s="38">
        <v>0</v>
      </c>
    </row>
    <row r="17" spans="1:3" ht="16.5" thickBot="1" x14ac:dyDescent="0.3">
      <c r="A17" s="37"/>
      <c r="B17" s="8" t="s">
        <v>5</v>
      </c>
      <c r="C17" s="42">
        <v>0</v>
      </c>
    </row>
    <row r="18" spans="1:3" ht="16.5" hidden="1" thickBot="1" x14ac:dyDescent="0.3">
      <c r="A18" s="43" t="s">
        <v>12</v>
      </c>
      <c r="B18" s="11" t="s">
        <v>13</v>
      </c>
      <c r="C18" s="38">
        <v>0</v>
      </c>
    </row>
    <row r="19" spans="1:3" ht="16.5" hidden="1" thickBot="1" x14ac:dyDescent="0.3">
      <c r="A19" s="43" t="s">
        <v>14</v>
      </c>
      <c r="B19" s="11" t="s">
        <v>15</v>
      </c>
      <c r="C19" s="38">
        <v>0</v>
      </c>
    </row>
    <row r="20" spans="1:3" ht="16.5" hidden="1" thickBot="1" x14ac:dyDescent="0.3">
      <c r="A20" s="37"/>
      <c r="B20" s="8" t="s">
        <v>16</v>
      </c>
      <c r="C20" s="38">
        <v>0</v>
      </c>
    </row>
    <row r="21" spans="1:3" ht="16.5" hidden="1" thickBot="1" x14ac:dyDescent="0.3">
      <c r="A21" s="37"/>
      <c r="B21" s="8" t="s">
        <v>17</v>
      </c>
      <c r="C21" s="38">
        <v>0</v>
      </c>
    </row>
    <row r="22" spans="1:3" ht="16.5" hidden="1" thickBot="1" x14ac:dyDescent="0.3">
      <c r="A22" s="37"/>
      <c r="B22" s="8" t="s">
        <v>18</v>
      </c>
      <c r="C22" s="38">
        <v>0</v>
      </c>
    </row>
    <row r="23" spans="1:3" ht="16.5" hidden="1" thickBot="1" x14ac:dyDescent="0.3">
      <c r="A23" s="37"/>
      <c r="B23" s="8" t="s">
        <v>19</v>
      </c>
      <c r="C23" s="38">
        <v>0</v>
      </c>
    </row>
    <row r="24" spans="1:3" ht="16.5" hidden="1" thickBot="1" x14ac:dyDescent="0.3">
      <c r="A24" s="37"/>
      <c r="B24" s="8" t="s">
        <v>20</v>
      </c>
      <c r="C24" s="38">
        <v>0</v>
      </c>
    </row>
    <row r="25" spans="1:3" ht="16.5" hidden="1" thickBot="1" x14ac:dyDescent="0.3">
      <c r="A25" s="37"/>
      <c r="B25" s="8" t="s">
        <v>21</v>
      </c>
      <c r="C25" s="38">
        <v>0</v>
      </c>
    </row>
    <row r="26" spans="1:3" ht="16.5" hidden="1" thickBot="1" x14ac:dyDescent="0.3">
      <c r="A26" s="39"/>
      <c r="B26" s="22" t="s">
        <v>22</v>
      </c>
      <c r="C26" s="44">
        <v>0</v>
      </c>
    </row>
    <row r="27" spans="1:3" ht="16.5" thickBot="1" x14ac:dyDescent="0.3">
      <c r="A27" s="23" t="s">
        <v>23</v>
      </c>
      <c r="B27" s="26" t="s">
        <v>24</v>
      </c>
      <c r="C27" s="25"/>
    </row>
    <row r="28" spans="1:3" ht="24.75" customHeight="1" x14ac:dyDescent="0.25">
      <c r="A28" s="41"/>
      <c r="B28" s="18" t="s">
        <v>25</v>
      </c>
      <c r="C28" s="36">
        <v>1357.056</v>
      </c>
    </row>
    <row r="29" spans="1:3" ht="16.5" customHeight="1" x14ac:dyDescent="0.25">
      <c r="A29" s="37"/>
      <c r="B29" s="7" t="s">
        <v>26</v>
      </c>
      <c r="C29" s="38">
        <v>42.959999999999994</v>
      </c>
    </row>
    <row r="30" spans="1:3" x14ac:dyDescent="0.25">
      <c r="A30" s="37"/>
      <c r="B30" s="7" t="s">
        <v>27</v>
      </c>
      <c r="C30" s="38">
        <v>239.4</v>
      </c>
    </row>
    <row r="31" spans="1:3" x14ac:dyDescent="0.25">
      <c r="A31" s="37"/>
      <c r="B31" s="8" t="s">
        <v>28</v>
      </c>
      <c r="C31" s="38">
        <v>453.50900000000013</v>
      </c>
    </row>
    <row r="32" spans="1:3" x14ac:dyDescent="0.25">
      <c r="A32" s="37"/>
      <c r="B32" s="8" t="s">
        <v>29</v>
      </c>
      <c r="C32" s="38">
        <v>1318.0800000000002</v>
      </c>
    </row>
    <row r="33" spans="1:3" x14ac:dyDescent="0.25">
      <c r="A33" s="37"/>
      <c r="B33" s="8" t="s">
        <v>30</v>
      </c>
      <c r="C33" s="38">
        <v>2.48</v>
      </c>
    </row>
    <row r="34" spans="1:3" x14ac:dyDescent="0.25">
      <c r="A34" s="37"/>
      <c r="B34" s="8" t="s">
        <v>31</v>
      </c>
      <c r="C34" s="38">
        <v>14.32</v>
      </c>
    </row>
    <row r="35" spans="1:3" ht="16.5" thickBot="1" x14ac:dyDescent="0.3">
      <c r="A35" s="39"/>
      <c r="B35" s="22" t="s">
        <v>5</v>
      </c>
      <c r="C35" s="40">
        <f>SUM(C28:C34)</f>
        <v>3427.8050000000003</v>
      </c>
    </row>
    <row r="36" spans="1:3" ht="16.5" thickBot="1" x14ac:dyDescent="0.3">
      <c r="A36" s="23" t="s">
        <v>12</v>
      </c>
      <c r="B36" s="26" t="s">
        <v>32</v>
      </c>
      <c r="C36" s="25"/>
    </row>
    <row r="37" spans="1:3" x14ac:dyDescent="0.25">
      <c r="A37" s="45"/>
      <c r="B37" s="27" t="s">
        <v>33</v>
      </c>
      <c r="C37" s="36">
        <v>659.04000000000008</v>
      </c>
    </row>
    <row r="38" spans="1:3" x14ac:dyDescent="0.25">
      <c r="A38" s="43"/>
      <c r="B38" s="8" t="s">
        <v>34</v>
      </c>
      <c r="C38" s="38">
        <v>453.50900000000001</v>
      </c>
    </row>
    <row r="39" spans="1:3" ht="37.5" customHeight="1" x14ac:dyDescent="0.25">
      <c r="A39" s="43"/>
      <c r="B39" s="7" t="s">
        <v>35</v>
      </c>
      <c r="C39" s="38">
        <v>13052.688000000002</v>
      </c>
    </row>
    <row r="40" spans="1:3" ht="31.5" x14ac:dyDescent="0.25">
      <c r="A40" s="43"/>
      <c r="B40" s="7" t="s">
        <v>36</v>
      </c>
      <c r="C40" s="38">
        <v>955.2600000000001</v>
      </c>
    </row>
    <row r="41" spans="1:3" ht="31.5" x14ac:dyDescent="0.25">
      <c r="A41" s="43"/>
      <c r="B41" s="7" t="s">
        <v>37</v>
      </c>
      <c r="C41" s="38">
        <v>1272.18</v>
      </c>
    </row>
    <row r="42" spans="1:3" ht="36.75" customHeight="1" x14ac:dyDescent="0.25">
      <c r="A42" s="43"/>
      <c r="B42" s="7" t="s">
        <v>38</v>
      </c>
      <c r="C42" s="38">
        <v>267.3</v>
      </c>
    </row>
    <row r="43" spans="1:3" ht="36.75" customHeight="1" x14ac:dyDescent="0.25">
      <c r="A43" s="43"/>
      <c r="B43" s="7" t="s">
        <v>39</v>
      </c>
      <c r="C43" s="38">
        <v>2610.1440000000002</v>
      </c>
    </row>
    <row r="44" spans="1:3" ht="16.5" thickBot="1" x14ac:dyDescent="0.3">
      <c r="A44" s="46"/>
      <c r="B44" s="28" t="s">
        <v>5</v>
      </c>
      <c r="C44" s="40">
        <f>SUM(C37:C43)</f>
        <v>19270.120999999999</v>
      </c>
    </row>
    <row r="45" spans="1:3" ht="16.5" thickBot="1" x14ac:dyDescent="0.3">
      <c r="A45" s="23" t="s">
        <v>14</v>
      </c>
      <c r="B45" s="26" t="s">
        <v>40</v>
      </c>
      <c r="C45" s="29">
        <v>46.32</v>
      </c>
    </row>
    <row r="46" spans="1:3" ht="32.25" thickBot="1" x14ac:dyDescent="0.3">
      <c r="A46" s="23" t="s">
        <v>41</v>
      </c>
      <c r="B46" s="30" t="s">
        <v>42</v>
      </c>
      <c r="C46" s="25"/>
    </row>
    <row r="47" spans="1:3" hidden="1" x14ac:dyDescent="0.25">
      <c r="A47" s="45"/>
      <c r="B47" s="27" t="s">
        <v>43</v>
      </c>
      <c r="C47" s="36">
        <v>0</v>
      </c>
    </row>
    <row r="48" spans="1:3" x14ac:dyDescent="0.25">
      <c r="A48" s="43"/>
      <c r="B48" s="8" t="s">
        <v>44</v>
      </c>
      <c r="C48" s="38">
        <v>5493.08</v>
      </c>
    </row>
    <row r="49" spans="1:3" x14ac:dyDescent="0.25">
      <c r="A49" s="43"/>
      <c r="B49" s="8" t="s">
        <v>45</v>
      </c>
      <c r="C49" s="38">
        <v>5067.3999999999996</v>
      </c>
    </row>
    <row r="50" spans="1:3" x14ac:dyDescent="0.25">
      <c r="A50" s="43"/>
      <c r="B50" s="8" t="s">
        <v>46</v>
      </c>
      <c r="C50" s="38">
        <v>2683.2000000000003</v>
      </c>
    </row>
    <row r="51" spans="1:3" x14ac:dyDescent="0.25">
      <c r="A51" s="43"/>
      <c r="B51" s="8" t="s">
        <v>47</v>
      </c>
      <c r="C51" s="38">
        <v>187.2</v>
      </c>
    </row>
    <row r="52" spans="1:3" x14ac:dyDescent="0.25">
      <c r="A52" s="43"/>
      <c r="B52" s="8" t="s">
        <v>48</v>
      </c>
      <c r="C52" s="38">
        <v>920.69999999999993</v>
      </c>
    </row>
    <row r="53" spans="1:3" ht="16.5" thickBot="1" x14ac:dyDescent="0.3">
      <c r="A53" s="46"/>
      <c r="B53" s="22" t="s">
        <v>5</v>
      </c>
      <c r="C53" s="40">
        <f>SUM(C48:C52)</f>
        <v>14351.580000000002</v>
      </c>
    </row>
    <row r="54" spans="1:3" ht="16.5" thickBot="1" x14ac:dyDescent="0.3">
      <c r="A54" s="23" t="s">
        <v>49</v>
      </c>
      <c r="B54" s="26" t="s">
        <v>50</v>
      </c>
      <c r="C54" s="25"/>
    </row>
    <row r="55" spans="1:3" hidden="1" x14ac:dyDescent="0.25">
      <c r="A55" s="45"/>
      <c r="B55" s="27" t="s">
        <v>51</v>
      </c>
      <c r="C55" s="36">
        <v>0</v>
      </c>
    </row>
    <row r="56" spans="1:3" ht="13.5" hidden="1" customHeight="1" x14ac:dyDescent="0.25">
      <c r="A56" s="43"/>
      <c r="B56" s="7" t="s">
        <v>52</v>
      </c>
      <c r="C56" s="38">
        <v>0</v>
      </c>
    </row>
    <row r="57" spans="1:3" ht="31.5" hidden="1" x14ac:dyDescent="0.25">
      <c r="A57" s="43"/>
      <c r="B57" s="7" t="s">
        <v>53</v>
      </c>
      <c r="C57" s="38">
        <v>0</v>
      </c>
    </row>
    <row r="58" spans="1:3" ht="14.25" hidden="1" customHeight="1" x14ac:dyDescent="0.25">
      <c r="A58" s="43"/>
      <c r="B58" s="7" t="s">
        <v>54</v>
      </c>
      <c r="C58" s="38">
        <v>0</v>
      </c>
    </row>
    <row r="59" spans="1:3" x14ac:dyDescent="0.25">
      <c r="A59" s="43"/>
      <c r="B59" s="8" t="s">
        <v>55</v>
      </c>
      <c r="C59" s="38">
        <v>0</v>
      </c>
    </row>
    <row r="60" spans="1:3" hidden="1" x14ac:dyDescent="0.25">
      <c r="A60" s="43"/>
      <c r="B60" s="8" t="s">
        <v>56</v>
      </c>
      <c r="C60" s="38">
        <v>0</v>
      </c>
    </row>
    <row r="61" spans="1:3" ht="16.5" thickBot="1" x14ac:dyDescent="0.3">
      <c r="A61" s="46"/>
      <c r="B61" s="22" t="s">
        <v>22</v>
      </c>
      <c r="C61" s="40">
        <v>0</v>
      </c>
    </row>
    <row r="62" spans="1:3" ht="16.5" thickBot="1" x14ac:dyDescent="0.3">
      <c r="A62" s="23" t="s">
        <v>57</v>
      </c>
      <c r="B62" s="26" t="s">
        <v>58</v>
      </c>
      <c r="C62" s="25"/>
    </row>
    <row r="63" spans="1:3" ht="48.75" customHeight="1" x14ac:dyDescent="0.25">
      <c r="A63" s="45"/>
      <c r="B63" s="18" t="s">
        <v>59</v>
      </c>
      <c r="C63" s="36">
        <v>945.12800000000004</v>
      </c>
    </row>
    <row r="64" spans="1:3" ht="31.5" x14ac:dyDescent="0.25">
      <c r="A64" s="43"/>
      <c r="B64" s="7" t="s">
        <v>60</v>
      </c>
      <c r="C64" s="38">
        <v>2393.3080000000004</v>
      </c>
    </row>
    <row r="65" spans="1:3" ht="33.75" customHeight="1" x14ac:dyDescent="0.25">
      <c r="A65" s="43"/>
      <c r="B65" s="7" t="s">
        <v>61</v>
      </c>
      <c r="C65" s="38">
        <v>1890.2560000000001</v>
      </c>
    </row>
    <row r="66" spans="1:3" ht="33.75" customHeight="1" x14ac:dyDescent="0.25">
      <c r="A66" s="43"/>
      <c r="B66" s="7" t="s">
        <v>62</v>
      </c>
      <c r="C66" s="38">
        <v>3780.5120000000002</v>
      </c>
    </row>
    <row r="67" spans="1:3" x14ac:dyDescent="0.25">
      <c r="A67" s="43"/>
      <c r="B67" s="7" t="s">
        <v>63</v>
      </c>
      <c r="C67" s="38">
        <v>0</v>
      </c>
    </row>
    <row r="68" spans="1:3" hidden="1" x14ac:dyDescent="0.25">
      <c r="A68" s="43"/>
      <c r="B68" s="7" t="s">
        <v>64</v>
      </c>
      <c r="C68" s="38">
        <v>0</v>
      </c>
    </row>
    <row r="69" spans="1:3" ht="16.5" thickBot="1" x14ac:dyDescent="0.3">
      <c r="A69" s="46"/>
      <c r="B69" s="22" t="s">
        <v>22</v>
      </c>
      <c r="C69" s="40">
        <f>SUM(C63:C68)</f>
        <v>9009.2040000000015</v>
      </c>
    </row>
    <row r="70" spans="1:3" ht="36.75" customHeight="1" thickBot="1" x14ac:dyDescent="0.3">
      <c r="A70" s="23" t="s">
        <v>65</v>
      </c>
      <c r="B70" s="30" t="s">
        <v>66</v>
      </c>
      <c r="C70" s="29">
        <v>4756.1280000000006</v>
      </c>
    </row>
    <row r="71" spans="1:3" ht="16.5" thickBot="1" x14ac:dyDescent="0.3">
      <c r="A71" s="23" t="s">
        <v>67</v>
      </c>
      <c r="B71" s="26" t="s">
        <v>68</v>
      </c>
      <c r="C71" s="29">
        <v>1326.2280000000001</v>
      </c>
    </row>
    <row r="72" spans="1:3" ht="16.5" thickBot="1" x14ac:dyDescent="0.3">
      <c r="A72" s="23" t="s">
        <v>69</v>
      </c>
      <c r="B72" s="26" t="s">
        <v>70</v>
      </c>
      <c r="C72" s="29">
        <v>393.3</v>
      </c>
    </row>
    <row r="73" spans="1:3" ht="16.5" thickBot="1" x14ac:dyDescent="0.3">
      <c r="A73" s="23" t="s">
        <v>71</v>
      </c>
      <c r="B73" s="26" t="s">
        <v>72</v>
      </c>
      <c r="C73" s="29">
        <v>546.25</v>
      </c>
    </row>
    <row r="74" spans="1:3" ht="16.5" thickBot="1" x14ac:dyDescent="0.3">
      <c r="A74" s="23" t="s">
        <v>73</v>
      </c>
      <c r="B74" s="26" t="s">
        <v>74</v>
      </c>
      <c r="C74" s="25"/>
    </row>
    <row r="75" spans="1:3" x14ac:dyDescent="0.25">
      <c r="A75" s="45"/>
      <c r="B75" s="27" t="s">
        <v>125</v>
      </c>
      <c r="C75" s="36">
        <v>116260.9</v>
      </c>
    </row>
    <row r="76" spans="1:3" x14ac:dyDescent="0.25">
      <c r="A76" s="43"/>
      <c r="B76" s="8" t="s">
        <v>75</v>
      </c>
      <c r="C76" s="38">
        <v>5470.44</v>
      </c>
    </row>
    <row r="77" spans="1:3" x14ac:dyDescent="0.25">
      <c r="A77" s="37"/>
      <c r="B77" s="8" t="s">
        <v>76</v>
      </c>
      <c r="C77" s="38">
        <v>8244.2400000000016</v>
      </c>
    </row>
    <row r="78" spans="1:3" ht="36.75" customHeight="1" x14ac:dyDescent="0.25">
      <c r="A78" s="37"/>
      <c r="B78" s="7" t="s">
        <v>77</v>
      </c>
      <c r="C78" s="38">
        <v>8026.7999999999984</v>
      </c>
    </row>
    <row r="79" spans="1:3" ht="36.75" customHeight="1" x14ac:dyDescent="0.25">
      <c r="A79" s="37"/>
      <c r="B79" s="7" t="s">
        <v>78</v>
      </c>
      <c r="C79" s="38">
        <v>4013.3999999999992</v>
      </c>
    </row>
    <row r="80" spans="1:3" ht="47.25" x14ac:dyDescent="0.25">
      <c r="A80" s="37"/>
      <c r="B80" s="7" t="s">
        <v>79</v>
      </c>
      <c r="C80" s="38">
        <v>4013.3999999999992</v>
      </c>
    </row>
    <row r="81" spans="1:3" ht="15.75" hidden="1" customHeight="1" x14ac:dyDescent="0.25">
      <c r="A81" s="37"/>
      <c r="B81" s="7" t="s">
        <v>80</v>
      </c>
      <c r="C81" s="38">
        <v>0</v>
      </c>
    </row>
    <row r="82" spans="1:3" ht="15.75" hidden="1" customHeight="1" x14ac:dyDescent="0.25">
      <c r="A82" s="37"/>
      <c r="B82" s="7" t="s">
        <v>81</v>
      </c>
      <c r="C82" s="38">
        <v>0</v>
      </c>
    </row>
    <row r="83" spans="1:3" ht="16.5" thickBot="1" x14ac:dyDescent="0.3">
      <c r="A83" s="39"/>
      <c r="B83" s="22" t="s">
        <v>22</v>
      </c>
      <c r="C83" s="40">
        <f>SUM(C75:C82)</f>
        <v>146029.18</v>
      </c>
    </row>
    <row r="84" spans="1:3" ht="16.5" thickBot="1" x14ac:dyDescent="0.3">
      <c r="A84" s="23" t="s">
        <v>82</v>
      </c>
      <c r="B84" s="26" t="s">
        <v>83</v>
      </c>
      <c r="C84" s="25"/>
    </row>
    <row r="85" spans="1:3" x14ac:dyDescent="0.25">
      <c r="A85" s="45"/>
      <c r="B85" s="27" t="s">
        <v>84</v>
      </c>
      <c r="C85" s="36"/>
    </row>
    <row r="86" spans="1:3" x14ac:dyDescent="0.25">
      <c r="A86" s="43"/>
      <c r="B86" s="8" t="s">
        <v>85</v>
      </c>
      <c r="C86" s="38">
        <v>2388</v>
      </c>
    </row>
    <row r="87" spans="1:3" x14ac:dyDescent="0.25">
      <c r="A87" s="43"/>
      <c r="B87" s="8" t="s">
        <v>86</v>
      </c>
      <c r="C87" s="38">
        <v>4200</v>
      </c>
    </row>
    <row r="88" spans="1:3" x14ac:dyDescent="0.25">
      <c r="A88" s="43"/>
      <c r="B88" s="7" t="s">
        <v>87</v>
      </c>
      <c r="C88" s="38">
        <v>175.36500000000001</v>
      </c>
    </row>
    <row r="89" spans="1:3" x14ac:dyDescent="0.25">
      <c r="A89" s="43"/>
      <c r="B89" s="8" t="s">
        <v>88</v>
      </c>
      <c r="C89" s="38"/>
    </row>
    <row r="90" spans="1:3" ht="21.75" customHeight="1" x14ac:dyDescent="0.25">
      <c r="A90" s="43"/>
      <c r="B90" s="7" t="s">
        <v>89</v>
      </c>
      <c r="C90" s="38">
        <v>0</v>
      </c>
    </row>
    <row r="91" spans="1:3" ht="31.5" x14ac:dyDescent="0.25">
      <c r="A91" s="43"/>
      <c r="B91" s="9" t="s">
        <v>90</v>
      </c>
      <c r="C91" s="38">
        <v>0</v>
      </c>
    </row>
    <row r="92" spans="1:3" x14ac:dyDescent="0.25">
      <c r="A92" s="47" t="s">
        <v>91</v>
      </c>
      <c r="B92" s="7" t="s">
        <v>92</v>
      </c>
      <c r="C92" s="38">
        <v>2377.92</v>
      </c>
    </row>
    <row r="93" spans="1:3" x14ac:dyDescent="0.25">
      <c r="A93" s="47" t="s">
        <v>93</v>
      </c>
      <c r="B93" s="7" t="s">
        <v>94</v>
      </c>
      <c r="C93" s="38">
        <v>1575.2</v>
      </c>
    </row>
    <row r="94" spans="1:3" x14ac:dyDescent="0.25">
      <c r="A94" s="47" t="s">
        <v>95</v>
      </c>
      <c r="B94" s="7" t="s">
        <v>96</v>
      </c>
      <c r="C94" s="38">
        <v>4546.96</v>
      </c>
    </row>
    <row r="95" spans="1:3" x14ac:dyDescent="0.25">
      <c r="A95" s="47" t="s">
        <v>97</v>
      </c>
      <c r="B95" s="7" t="s">
        <v>98</v>
      </c>
      <c r="C95" s="38">
        <v>269.55</v>
      </c>
    </row>
    <row r="96" spans="1:3" x14ac:dyDescent="0.25">
      <c r="A96" s="47" t="s">
        <v>99</v>
      </c>
      <c r="B96" s="7" t="s">
        <v>100</v>
      </c>
      <c r="C96" s="38">
        <v>1993.92</v>
      </c>
    </row>
    <row r="97" spans="1:4" x14ac:dyDescent="0.25">
      <c r="A97" s="47" t="s">
        <v>101</v>
      </c>
      <c r="B97" s="7" t="s">
        <v>102</v>
      </c>
      <c r="C97" s="38">
        <v>811.12</v>
      </c>
    </row>
    <row r="98" spans="1:4" x14ac:dyDescent="0.25">
      <c r="A98" s="47" t="s">
        <v>103</v>
      </c>
      <c r="B98" s="7" t="s">
        <v>104</v>
      </c>
      <c r="C98" s="38">
        <v>873.72</v>
      </c>
    </row>
    <row r="99" spans="1:4" x14ac:dyDescent="0.25">
      <c r="A99" s="47" t="s">
        <v>105</v>
      </c>
      <c r="B99" s="7" t="s">
        <v>106</v>
      </c>
      <c r="C99" s="38">
        <v>1036.2</v>
      </c>
    </row>
    <row r="100" spans="1:4" ht="31.5" x14ac:dyDescent="0.25">
      <c r="A100" s="47" t="s">
        <v>107</v>
      </c>
      <c r="B100" s="7" t="s">
        <v>108</v>
      </c>
      <c r="C100" s="38">
        <v>485.56</v>
      </c>
    </row>
    <row r="101" spans="1:4" x14ac:dyDescent="0.25">
      <c r="A101" s="47"/>
      <c r="B101" s="7" t="s">
        <v>109</v>
      </c>
      <c r="C101" s="38">
        <v>242.78</v>
      </c>
    </row>
    <row r="102" spans="1:4" x14ac:dyDescent="0.25">
      <c r="A102" s="43"/>
      <c r="B102" s="7" t="s">
        <v>110</v>
      </c>
      <c r="C102" s="38">
        <v>996.96</v>
      </c>
    </row>
    <row r="103" spans="1:4" ht="24" customHeight="1" x14ac:dyDescent="0.25">
      <c r="A103" s="43"/>
      <c r="B103" s="7" t="s">
        <v>111</v>
      </c>
      <c r="C103" s="38">
        <v>5508.66</v>
      </c>
    </row>
    <row r="104" spans="1:4" ht="21.75" customHeight="1" x14ac:dyDescent="0.25">
      <c r="A104" s="43"/>
      <c r="B104" s="7" t="s">
        <v>112</v>
      </c>
      <c r="C104" s="38">
        <v>0</v>
      </c>
    </row>
    <row r="105" spans="1:4" ht="21" customHeight="1" x14ac:dyDescent="0.25">
      <c r="A105" s="43"/>
      <c r="B105" s="7" t="s">
        <v>112</v>
      </c>
      <c r="C105" s="38">
        <v>0</v>
      </c>
    </row>
    <row r="106" spans="1:4" ht="16.5" thickBot="1" x14ac:dyDescent="0.3">
      <c r="A106" s="46"/>
      <c r="B106" s="22" t="s">
        <v>22</v>
      </c>
      <c r="C106" s="40">
        <f>SUM(C86:C105)</f>
        <v>27481.915000000001</v>
      </c>
    </row>
    <row r="107" spans="1:4" ht="16.5" thickBot="1" x14ac:dyDescent="0.3">
      <c r="A107" s="23" t="s">
        <v>114</v>
      </c>
      <c r="B107" s="24" t="s">
        <v>113</v>
      </c>
      <c r="C107" s="29"/>
    </row>
    <row r="108" spans="1:4" ht="16.5" thickBot="1" x14ac:dyDescent="0.3">
      <c r="A108" s="23" t="s">
        <v>128</v>
      </c>
      <c r="B108" s="26" t="s">
        <v>115</v>
      </c>
      <c r="C108" s="29">
        <v>22820.267999999996</v>
      </c>
    </row>
    <row r="109" spans="1:4" x14ac:dyDescent="0.25">
      <c r="A109" s="41"/>
      <c r="B109" s="31" t="s">
        <v>120</v>
      </c>
      <c r="C109" s="48">
        <f>C11+C17+C35+C44+C45+C53+C61+C69+C70+C71+C72+C73+C83+C106+C108</f>
        <v>265574.2844</v>
      </c>
    </row>
    <row r="110" spans="1:4" s="15" customFormat="1" x14ac:dyDescent="0.25">
      <c r="A110" s="49"/>
      <c r="B110" s="12" t="s">
        <v>121</v>
      </c>
      <c r="C110" s="50">
        <v>88720.08</v>
      </c>
      <c r="D110" s="13"/>
    </row>
    <row r="111" spans="1:4" s="16" customFormat="1" x14ac:dyDescent="0.25">
      <c r="A111" s="49"/>
      <c r="B111" s="12" t="s">
        <v>122</v>
      </c>
      <c r="C111" s="50">
        <v>92700.33</v>
      </c>
      <c r="D111" s="13"/>
    </row>
    <row r="112" spans="1:4" s="16" customFormat="1" x14ac:dyDescent="0.25">
      <c r="A112" s="49"/>
      <c r="B112" s="12" t="s">
        <v>126</v>
      </c>
      <c r="C112" s="50">
        <v>96884.08</v>
      </c>
      <c r="D112" s="13"/>
    </row>
    <row r="113" spans="1:4" s="16" customFormat="1" x14ac:dyDescent="0.25">
      <c r="A113" s="49"/>
      <c r="B113" s="12" t="s">
        <v>127</v>
      </c>
      <c r="C113" s="50">
        <v>95521.66</v>
      </c>
      <c r="D113" s="13"/>
    </row>
    <row r="114" spans="1:4" s="16" customFormat="1" x14ac:dyDescent="0.25">
      <c r="A114" s="49"/>
      <c r="B114" s="12" t="s">
        <v>124</v>
      </c>
      <c r="C114" s="50">
        <f>C111+C113-C109</f>
        <v>-77352.294400000013</v>
      </c>
      <c r="D114" s="14"/>
    </row>
    <row r="115" spans="1:4" s="16" customFormat="1" ht="16.5" thickBot="1" x14ac:dyDescent="0.3">
      <c r="A115" s="51"/>
      <c r="B115" s="52" t="s">
        <v>123</v>
      </c>
      <c r="C115" s="53">
        <f>C114+C5</f>
        <v>-135227.30146666669</v>
      </c>
      <c r="D115" s="14"/>
    </row>
    <row r="116" spans="1:4" s="17" customFormat="1" x14ac:dyDescent="0.25">
      <c r="A116" s="55"/>
      <c r="B116" s="55"/>
    </row>
    <row r="117" spans="1:4" s="17" customFormat="1" x14ac:dyDescent="0.25">
      <c r="A117" s="55"/>
      <c r="B117" s="55"/>
    </row>
    <row r="118" spans="1:4" s="1" customFormat="1" ht="12.75" x14ac:dyDescent="0.2"/>
    <row r="119" spans="1:4" s="1" customFormat="1" ht="12.75" x14ac:dyDescent="0.2"/>
    <row r="120" spans="1:4" s="1" customFormat="1" ht="12.75" x14ac:dyDescent="0.2"/>
    <row r="121" spans="1:4" s="1" customFormat="1" ht="12.75" x14ac:dyDescent="0.2"/>
    <row r="122" spans="1:4" s="1" customFormat="1" ht="12.75" x14ac:dyDescent="0.2"/>
    <row r="123" spans="1:4" s="1" customFormat="1" ht="12.75" x14ac:dyDescent="0.2"/>
    <row r="124" spans="1:4" s="1" customFormat="1" ht="12.75" x14ac:dyDescent="0.2"/>
    <row r="125" spans="1:4" s="1" customFormat="1" ht="12.75" x14ac:dyDescent="0.2"/>
    <row r="126" spans="1:4" s="1" customFormat="1" ht="12.75" x14ac:dyDescent="0.2"/>
  </sheetData>
  <mergeCells count="5">
    <mergeCell ref="A3:B3"/>
    <mergeCell ref="A116:B116"/>
    <mergeCell ref="A117:B117"/>
    <mergeCell ref="A1:B1"/>
    <mergeCell ref="A2:B2"/>
  </mergeCells>
  <phoneticPr fontId="0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2025-01-14T08:51:21Z</dcterms:created>
  <dcterms:modified xsi:type="dcterms:W3CDTF">2025-03-17T04:37:02Z</dcterms:modified>
</cp:coreProperties>
</file>